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1.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4.xml" ContentType="application/vnd.openxmlformats-officedocument.spreadsheetml.worksheet+xml"/>
  <Override PartName="/xl/worksheets/sheet13.xml" ContentType="application/vnd.openxmlformats-officedocument.spreadsheetml.worksheet+xml"/>
  <Override PartName="/xl/worksheets/sheet7.xml" ContentType="application/vnd.openxmlformats-officedocument.spreadsheetml.worksheet+xml"/>
  <Override PartName="/xl/worksheets/sheet23.xml" ContentType="application/vnd.openxmlformats-officedocument.spreadsheetml.worksheet+xml"/>
  <Override PartName="/xl/worksheets/sheet9.xml" ContentType="application/vnd.openxmlformats-officedocument.spreadsheetml.worksheet+xml"/>
  <Override PartName="/xl/worksheets/sheet17.xml" ContentType="application/vnd.openxmlformats-officedocument.spreadsheetml.worksheet+xml"/>
  <Override PartName="/xl/worksheets/sheet12.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8.xml" ContentType="application/vnd.openxmlformats-officedocument.spreadsheetml.worksheet+xml"/>
  <Override PartName="/xl/worksheets/sheet15.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18.xml" ContentType="application/vnd.openxmlformats-officedocument.spreadsheetml.worksheet+xml"/>
  <Override PartName="/xl/worksheets/sheet10.xml" ContentType="application/vnd.openxmlformats-officedocument.spreadsheetml.worksheet+xml"/>
  <Override PartName="/xl/worksheets/sheet16.xml" ContentType="application/vnd.openxmlformats-officedocument.spreadsheetml.worksheet+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Vendor" sheetId="2" state="visible" r:id="rId4"/>
    <sheet name="Board &amp; Stackup" sheetId="3" state="visible" r:id="rId5"/>
    <sheet name="Copper Dielectric" sheetId="4" state="visible" r:id="rId6"/>
    <sheet name="Materials Data" sheetId="5" state="visible" r:id="rId7"/>
    <sheet name="Etching" sheetId="6" state="visible" r:id="rId8"/>
    <sheet name="Fine Features" sheetId="7" state="visible" r:id="rId9"/>
    <sheet name="Mechanical Drill" sheetId="8" state="visible" r:id="rId10"/>
    <sheet name="Drill vs Thickness" sheetId="9" state="visible" r:id="rId11"/>
    <sheet name="Laser &amp; HDI" sheetId="10" state="visible" r:id="rId12"/>
    <sheet name="Laser Depth" sheetId="11" state="visible" r:id="rId13"/>
    <sheet name="Class 2 vs 3" sheetId="12" state="visible" r:id="rId14"/>
    <sheet name="Plating &amp; Finish" sheetId="13" state="visible" r:id="rId15"/>
    <sheet name="Finishes" sheetId="14" state="visible" r:id="rId16"/>
    <sheet name="Solder Mask &amp; Legend" sheetId="15" state="visible" r:id="rId17"/>
    <sheet name="Mask Colours" sheetId="16" state="visible" r:id="rId18"/>
    <sheet name="Profile &amp; Panel" sheetId="17" state="visible" r:id="rId19"/>
    <sheet name="Flex &amp; Rigid-Flex" sheetId="18" state="visible" r:id="rId20"/>
    <sheet name="Special Technologies" sheetId="19" state="visible" r:id="rId21"/>
    <sheet name="Test &amp; Quality" sheetId="20" state="visible" r:id="rId22"/>
    <sheet name="Commercial" sheetId="21" state="visible" r:id="rId23"/>
    <sheet name="Exceptions" sheetId="22" state="visible" r:id="rId24"/>
    <sheet name="Keys" sheetId="23" state="hidden" r:id="rId25"/>
  </sheets>
  <definedNames>
    <definedName function="false" hidden="false" localSheetId="2" name="_xlnm.Print_Titles" vbProcedure="false">'Board &amp; Stackup'!$5:$5</definedName>
    <definedName function="false" hidden="false" localSheetId="11" name="_xlnm.Print_Titles" vbProcedure="false">'Class 2 vs 3'!$5:$5</definedName>
    <definedName function="false" hidden="false" localSheetId="20" name="_xlnm.Print_Titles" vbProcedure="false">Commercial!$5:$5</definedName>
    <definedName function="false" hidden="false" localSheetId="6" name="_xlnm.Print_Titles" vbProcedure="false">'Fine Features'!$5:$5</definedName>
    <definedName function="false" hidden="false" localSheetId="17" name="_xlnm.Print_Titles" vbProcedure="false">'Flex &amp; Rigid-Flex'!$5:$5</definedName>
    <definedName function="false" hidden="false" localSheetId="9" name="_xlnm.Print_Titles" vbProcedure="false">'Laser &amp; HDI'!$5:$5</definedName>
    <definedName function="false" hidden="false" localSheetId="7" name="_xlnm.Print_Titles" vbProcedure="false">'Mechanical Drill'!$5:$5</definedName>
    <definedName function="false" hidden="false" localSheetId="12" name="_xlnm.Print_Titles" vbProcedure="false">'Plating &amp; Finish'!$5:$5</definedName>
    <definedName function="false" hidden="false" localSheetId="16" name="_xlnm.Print_Titles" vbProcedure="false">'Profile &amp; Panel'!$5:$5</definedName>
    <definedName function="false" hidden="false" localSheetId="14" name="_xlnm.Print_Titles" vbProcedure="false">'Solder Mask &amp; Legend'!$5:$5</definedName>
    <definedName function="false" hidden="false" localSheetId="18" name="_xlnm.Print_Titles" vbProcedure="false">'Special Technologies'!$5:$5</definedName>
    <definedName function="false" hidden="false" localSheetId="19" name="_xlnm.Print_Titles" vbProcedure="false">'Test &amp; Quality'!$5:$5</definedName>
    <definedName function="false" hidden="false" name="LenUnit" vbProcedure="false">Vendor!$C$16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<sst xmlns="http://schemas.openxmlformats.org/spreadsheetml/2006/main" count="7284" uniqueCount="3007">
  <si>
    <t xml:space="preserve">PCB Fabrication Capability Questionnaire</t>
  </si>
  <si>
    <t xml:space="preserve">Please complete this workbook so we can check our designs against your real process limits before release. Your answers are used for design-for-manufacturing (DFM) review only.</t>
  </si>
  <si>
    <t xml:space="preserve">How to fill it in</t>
  </si>
  <si>
    <t xml:space="preserve">1</t>
  </si>
  <si>
    <t xml:space="preserve">Start on the Vendor sheet. Choose the length unit you will use (mm, mil, µm or inch). Every length in the workbook is then read in that unit; the grey mm columns convert it for you.</t>
  </si>
  <si>
    <t xml:space="preserve">2</t>
  </si>
  <si>
    <t xml:space="preserve">Enter values only in the pale yellow cells. Leave a cell blank if you do not offer the capability or have no data; do not enter 0 unless the true value is zero.</t>
  </si>
  <si>
    <t xml:space="preserve">3</t>
  </si>
  <si>
    <t xml:space="preserve">Standard production = what you build every day at normal yield and price. Advanced / limited = what you can build with extra cost, lower yield or engineering approval. If there is no difference, fill Standard only.</t>
  </si>
  <si>
    <t xml:space="preserve">4</t>
  </si>
  <si>
    <t xml:space="preserve">Give minimums as the smallest value you will accept on the incoming data (design value), not the value after your own compensation, unless the row says otherwise.</t>
  </si>
  <si>
    <t xml:space="preserve">5</t>
  </si>
  <si>
    <t xml:space="preserve">Drill sizes are ACTUAL drill (tool) sizes. We specify the actual drill; do not add your plating oversize to the numbers you enter.</t>
  </si>
  <si>
    <t xml:space="preserve">6</t>
  </si>
  <si>
    <t xml:space="preserve">Tolerances are ± values unless the row says total or diameter (true position is a diameter).</t>
  </si>
  <si>
    <t xml:space="preserve">7</t>
  </si>
  <si>
    <t xml:space="preserve">Use the Notes column, or the Exceptions sheet, for conditions such as 'only on cores ≥ 0.2 mm', material limits or panel-size limits.</t>
  </si>
  <si>
    <t xml:space="preserve">8</t>
  </si>
  <si>
    <t xml:space="preserve">Please keep the sheet and row structure as issued (no inserted or deleted rows). The workbook is read automatically; hidden column A holds the field keys.</t>
  </si>
  <si>
    <t xml:space="preserve">9</t>
  </si>
  <si>
    <t xml:space="preserve">The 'Typical guide' column shows common industry values for orientation only. It is not a requirement and is not read as your answer.</t>
  </si>
  <si>
    <t xml:space="preserve">Colour key</t>
  </si>
  <si>
    <t xml:space="preserve">Pale yellow</t>
  </si>
  <si>
    <t xml:space="preserve">Your entry</t>
  </si>
  <si>
    <t xml:space="preserve">Grey text</t>
  </si>
  <si>
    <t xml:space="preserve">Unit or guide value — no entry needed</t>
  </si>
  <si>
    <t xml:space="preserve">Grey shading</t>
  </si>
  <si>
    <t xml:space="preserve">Automatic mm conversion — locked, no entry needed</t>
  </si>
  <si>
    <t xml:space="preserve">Workbook contents</t>
  </si>
  <si>
    <t xml:space="preserve">Vendor</t>
  </si>
  <si>
    <t xml:space="preserve">Company, site, contact, certifications, product classes, length unit, sign-off, completion status</t>
  </si>
  <si>
    <t xml:space="preserve">Board &amp; Stackup</t>
  </si>
  <si>
    <t xml:space="preserve">Layer counts, lamination cycles, thickness, size, dielectrics, copper weights, impedance, bow and twist, materials, copper balance</t>
  </si>
  <si>
    <t xml:space="preserve">Copper Dielectric</t>
  </si>
  <si>
    <t xml:space="preserve">Minimum pressed dielectric next to each copper weight, ½ to 4 oz</t>
  </si>
  <si>
    <t xml:space="preserve">Materials Data</t>
  </si>
  <si>
    <t xml:space="preserve">Laminates stocked with Tg, Td, T260/T288, Z-axis CTE, Dk/Df; copper foil types and roughness</t>
  </si>
  <si>
    <t xml:space="preserve">Etching</t>
  </si>
  <si>
    <t xml:space="preserve">Minimum trace and space, inner and outer, ½ oz to 4 oz in ½ oz steps, with etch compensation and plane clearance</t>
  </si>
  <si>
    <t xml:space="preserve">Fine Features</t>
  </si>
  <si>
    <t xml:space="preserve">SMD and BGA lands, isolated pads, slivers, thermal spokes, plane web between anti-pads</t>
  </si>
  <si>
    <t xml:space="preserve">Mechanical Drill</t>
  </si>
  <si>
    <t xml:space="preserve">Drill range, hole tolerances, positional accuracy, registration, ring, hole spacing, aspect ratio, blind/buried mechanical depth, back-drill, slots, via fill</t>
  </si>
  <si>
    <t xml:space="preserve">Drill vs Thickness</t>
  </si>
  <si>
    <t xml:space="preserve">Minimum drill and maximum aspect ratio for each board thickness from 0.8 to 6.0 mm</t>
  </si>
  <si>
    <t xml:space="preserve">Laser &amp; HDI</t>
  </si>
  <si>
    <t xml:space="preserve">Laser diameter range, depth, pads, position accuracy, microvia fill, HDI structures</t>
  </si>
  <si>
    <t xml:space="preserve">Laser Depth</t>
  </si>
  <si>
    <t xml:space="preserve">How deep you laser drill for each structure: L1–L2, skip vias, stacked, staggered, on buried vias</t>
  </si>
  <si>
    <t xml:space="preserve">Class 2 vs 3</t>
  </si>
  <si>
    <t xml:space="preserve">Ring, plating, dielectric, etchback and wicking limits for IPC-6012 Class 2 and Class 3</t>
  </si>
  <si>
    <t xml:space="preserve">Plating &amp; Finish</t>
  </si>
  <si>
    <t xml:space="preserve">Hole-wall copper, edge plating, castellations, gold fingers</t>
  </si>
  <si>
    <t xml:space="preserve">Finishes</t>
  </si>
  <si>
    <t xml:space="preserve">Surface finishes offered with thickness ranges</t>
  </si>
  <si>
    <t xml:space="preserve">Solder Mask &amp; Legend</t>
  </si>
  <si>
    <t xml:space="preserve">Mask registration, clearance, dam, via plugging/tenting, legend limits</t>
  </si>
  <si>
    <t xml:space="preserve">Mask Colours</t>
  </si>
  <si>
    <t xml:space="preserve">Minimum mask dam and clearance for each colour</t>
  </si>
  <si>
    <t xml:space="preserve">Profile &amp; Panel</t>
  </si>
  <si>
    <t xml:space="preserve">Routing, V-score, edge clearances, cut-outs, counter-sinks, panel delivery</t>
  </si>
  <si>
    <t xml:space="preserve">Flex &amp; Rigid-Flex</t>
  </si>
  <si>
    <t xml:space="preserve">Flex construction, materials, etching, coverlay, bend radius, stiffeners, transition zone (IPC-6013)</t>
  </si>
  <si>
    <t xml:space="preserve">Special Technologies</t>
  </si>
  <si>
    <t xml:space="preserve">Heavy copper above 4 oz, metal core, copper coins, embedded passives, cavities</t>
  </si>
  <si>
    <t xml:space="preserve">Test &amp; Quality</t>
  </si>
  <si>
    <t xml:space="preserve">Electrical test, reliability (incl. reflow simulation), process capability, packaging, traceability, documentation</t>
  </si>
  <si>
    <t xml:space="preserve">Commercial</t>
  </si>
  <si>
    <t xml:space="preserve">Capacity, which processes are subcontracted, typical cost adders</t>
  </si>
  <si>
    <t xml:space="preserve">Exceptions</t>
  </si>
  <si>
    <t xml:space="preserve">Anything that does not fit the rows above</t>
  </si>
  <si>
    <t xml:space="preserve">Applicable specifications</t>
  </si>
  <si>
    <t xml:space="preserve">Performance</t>
  </si>
  <si>
    <t xml:space="preserve">IPC-6012 (rigid boards), IPC-6013 (flex), IPC-6018 (high frequency), IPC-A-600 (acceptability)</t>
  </si>
  <si>
    <t xml:space="preserve">Design</t>
  </si>
  <si>
    <t xml:space="preserve">IPC-2221, IPC-2222, IPC-2226 (HDI), IPC-2152 (current capacity)</t>
  </si>
  <si>
    <t xml:space="preserve">Materials and finishes</t>
  </si>
  <si>
    <t xml:space="preserve">IPC-4101 (base materials), IPC-4552 (ENIG), IPC-4553 (ImAg), IPC-4554 (ImSn), IPC-4556 (ENEPIG), IPC-4761 (via protection)</t>
  </si>
  <si>
    <t xml:space="preserve">Test methods</t>
  </si>
  <si>
    <t xml:space="preserve">IPC-TM-650 (incl. 2.6.8 thermal stress, 2.6.26 IST, 2.3.25 ionic cleanliness), IPC-9252 (electrical test), IPC-D-356 (netlist)</t>
  </si>
  <si>
    <t xml:space="preserve">Vendor and site</t>
  </si>
  <si>
    <t xml:space="preserve">One workbook per manufacturing site. If different sites have different limits, please send one workbook each.</t>
  </si>
  <si>
    <t xml:space="preserve">Company</t>
  </si>
  <si>
    <t xml:space="preserve">v.company</t>
  </si>
  <si>
    <t xml:space="preserve">Legal company name</t>
  </si>
  <si>
    <t xml:space="preserve">v.site</t>
  </si>
  <si>
    <t xml:space="preserve">Manufacturing site (city, country)</t>
  </si>
  <si>
    <t xml:space="preserve">v.contact</t>
  </si>
  <si>
    <t xml:space="preserve">Contact name and role</t>
  </si>
  <si>
    <t xml:space="preserve">v.email</t>
  </si>
  <si>
    <t xml:space="preserve">Contact email</t>
  </si>
  <si>
    <t xml:space="preserve">v.phone</t>
  </si>
  <si>
    <t xml:space="preserve">Contact phone</t>
  </si>
  <si>
    <t xml:space="preserve">v.date</t>
  </si>
  <si>
    <t xml:space="preserve">Date completed</t>
  </si>
  <si>
    <t xml:space="preserve">v.by</t>
  </si>
  <si>
    <t xml:space="preserve">Completed by</t>
  </si>
  <si>
    <t xml:space="preserve">v.rev</t>
  </si>
  <si>
    <t xml:space="preserve">Your reference / revision</t>
  </si>
  <si>
    <t xml:space="preserve">Units</t>
  </si>
  <si>
    <t xml:space="preserve">v.unit</t>
  </si>
  <si>
    <t xml:space="preserve">Length unit used in this workbook</t>
  </si>
  <si>
    <t xml:space="preserve">mm</t>
  </si>
  <si>
    <t xml:space="preserve">Every length on every sheet is read in this unit</t>
  </si>
  <si>
    <t xml:space="preserve">Certifications and classes</t>
  </si>
  <si>
    <t xml:space="preserve">v.iso9001</t>
  </si>
  <si>
    <t xml:space="preserve">ISO 9001</t>
  </si>
  <si>
    <t xml:space="preserve">v.iatf</t>
  </si>
  <si>
    <t xml:space="preserve">IATF 16949 (automotive)</t>
  </si>
  <si>
    <t xml:space="preserve">v.as9100</t>
  </si>
  <si>
    <t xml:space="preserve">AS9100 (aerospace)</t>
  </si>
  <si>
    <t xml:space="preserve">v.iso13485</t>
  </si>
  <si>
    <t xml:space="preserve">ISO 13485 (medical)</t>
  </si>
  <si>
    <t xml:space="preserve">v.iso14001</t>
  </si>
  <si>
    <t xml:space="preserve">ISO 14001</t>
  </si>
  <si>
    <t xml:space="preserve">v.ul</t>
  </si>
  <si>
    <t xml:space="preserve">UL 796 file number(s)</t>
  </si>
  <si>
    <t xml:space="preserve">v.ul_mot</t>
  </si>
  <si>
    <t xml:space="preserve">UL maximum operating temperature (MOT), °C</t>
  </si>
  <si>
    <t xml:space="preserve">v.itar</t>
  </si>
  <si>
    <t xml:space="preserve">ITAR registered</t>
  </si>
  <si>
    <t xml:space="preserve">v.class</t>
  </si>
  <si>
    <t xml:space="preserve">Highest IPC-6012 class built in production</t>
  </si>
  <si>
    <t xml:space="preserve">v.class3a</t>
  </si>
  <si>
    <t xml:space="preserve">IPC-6012 Class 3/A (space and military avionics)</t>
  </si>
  <si>
    <t xml:space="preserve">v.6013</t>
  </si>
  <si>
    <t xml:space="preserve">Flex / rigid-flex to IPC-6013</t>
  </si>
  <si>
    <t xml:space="preserve">v.6018</t>
  </si>
  <si>
    <t xml:space="preserve">High-frequency boards to IPC-6018</t>
  </si>
  <si>
    <t xml:space="preserve">v.a600</t>
  </si>
  <si>
    <t xml:space="preserve">Acceptance criteria used for final inspection (IPC-A-600 class)</t>
  </si>
  <si>
    <t xml:space="preserve">Lead time</t>
  </si>
  <si>
    <t xml:space="preserve">v.lt_std</t>
  </si>
  <si>
    <t xml:space="preserve">Standard lead time, days</t>
  </si>
  <si>
    <t xml:space="preserve">v.lt_quick</t>
  </si>
  <si>
    <t xml:space="preserve">Fastest quick-turn, days</t>
  </si>
  <si>
    <t xml:space="preserve">v.lt_hdi</t>
  </si>
  <si>
    <t xml:space="preserve">Added days per sequential lamination cycle</t>
  </si>
  <si>
    <t xml:space="preserve">Sign-off</t>
  </si>
  <si>
    <t xml:space="preserve">v.sign_name</t>
  </si>
  <si>
    <t xml:space="preserve">Authorised by (name)</t>
  </si>
  <si>
    <t xml:space="preserve">v.sign_title</t>
  </si>
  <si>
    <t xml:space="preserve">Title</t>
  </si>
  <si>
    <t xml:space="preserve">v.sign_date</t>
  </si>
  <si>
    <t xml:space="preserve">Signature date</t>
  </si>
  <si>
    <t xml:space="preserve">v.valid</t>
  </si>
  <si>
    <t xml:space="preserve">Data valid until</t>
  </si>
  <si>
    <t xml:space="preserve">v.profile_rev</t>
  </si>
  <si>
    <t xml:space="preserve">Capability profile revision</t>
  </si>
  <si>
    <t xml:space="preserve">Completion</t>
  </si>
  <si>
    <t xml:space="preserve">Sheet</t>
  </si>
  <si>
    <t xml:space="preserve">Cells answered</t>
  </si>
  <si>
    <t xml:space="preserve">of</t>
  </si>
  <si>
    <t xml:space="preserve">Complete</t>
  </si>
  <si>
    <t xml:space="preserve">Total</t>
  </si>
  <si>
    <t xml:space="preserve">Board construction and stackup</t>
  </si>
  <si>
    <t xml:space="preserve">Layer counts are copper layers. Thickness is finished board thickness over laminate unless noted (state in Notes if over plating/mask).</t>
  </si>
  <si>
    <t xml:space="preserve">key</t>
  </si>
  <si>
    <t xml:space="preserve">Parameter</t>
  </si>
  <si>
    <t xml:space="preserve">Unit</t>
  </si>
  <si>
    <t xml:space="preserve">Standard production</t>
  </si>
  <si>
    <t xml:space="preserve">Advanced / limited</t>
  </si>
  <si>
    <t xml:space="preserve">Typical guide</t>
  </si>
  <si>
    <t xml:space="preserve">Conditions, notes, exceptions</t>
  </si>
  <si>
    <t xml:space="preserve">Standard (mm)</t>
  </si>
  <si>
    <t xml:space="preserve">Advanced (mm)</t>
  </si>
  <si>
    <t xml:space="preserve">Layer count</t>
  </si>
  <si>
    <t xml:space="preserve">layers.max_through</t>
  </si>
  <si>
    <t xml:space="preserve">Maximum layers, through-hole only construction</t>
  </si>
  <si>
    <t xml:space="preserve">count</t>
  </si>
  <si>
    <t xml:space="preserve">layers.max_blind_buried</t>
  </si>
  <si>
    <t xml:space="preserve">Maximum layers with mechanical blind/buried vias</t>
  </si>
  <si>
    <t xml:space="preserve">layers.max_hdi</t>
  </si>
  <si>
    <t xml:space="preserve">Maximum layers with laser microvias (HDI)</t>
  </si>
  <si>
    <t xml:space="preserve">layers.max_seq_lam</t>
  </si>
  <si>
    <t xml:space="preserve">Maximum sequential lamination cycles</t>
  </si>
  <si>
    <t xml:space="preserve">layers.odd_count</t>
  </si>
  <si>
    <t xml:space="preserve">Odd layer counts accepted</t>
  </si>
  <si>
    <t xml:space="preserve">Yes / No</t>
  </si>
  <si>
    <t xml:space="preserve">layers.max_quick</t>
  </si>
  <si>
    <t xml:space="preserve">Maximum layers on quick-turn</t>
  </si>
  <si>
    <t xml:space="preserve">layers.max_thk_ratio</t>
  </si>
  <si>
    <t xml:space="preserve">Maximum layers for a 1.6 mm board</t>
  </si>
  <si>
    <t xml:space="preserve">Board size and thickness</t>
  </si>
  <si>
    <t xml:space="preserve">thk.min</t>
  </si>
  <si>
    <t xml:space="preserve">Minimum finished board thickness</t>
  </si>
  <si>
    <t xml:space="preserve">thk.max</t>
  </si>
  <si>
    <t xml:space="preserve">Maximum finished board thickness</t>
  </si>
  <si>
    <t xml:space="preserve">thk.tol_pct</t>
  </si>
  <si>
    <t xml:space="preserve">Thickness tolerance, boards ≥ 1.0 mm (±)</t>
  </si>
  <si>
    <t xml:space="preserve">%</t>
  </si>
  <si>
    <t xml:space="preserve">thk.tol_thin</t>
  </si>
  <si>
    <t xml:space="preserve">Thickness tolerance, boards &lt; 1.0 mm (±)</t>
  </si>
  <si>
    <t xml:space="preserve">size.max_x</t>
  </si>
  <si>
    <t xml:space="preserve">Maximum finished board length</t>
  </si>
  <si>
    <t xml:space="preserve">size.max_y</t>
  </si>
  <si>
    <t xml:space="preserve">Maximum finished board width</t>
  </si>
  <si>
    <t xml:space="preserve">size.min</t>
  </si>
  <si>
    <t xml:space="preserve">Minimum finished board dimension</t>
  </si>
  <si>
    <t xml:space="preserve">panel.work_x</t>
  </si>
  <si>
    <t xml:space="preserve">Production panel size, length</t>
  </si>
  <si>
    <t xml:space="preserve">—</t>
  </si>
  <si>
    <t xml:space="preserve">panel.work_y</t>
  </si>
  <si>
    <t xml:space="preserve">Production panel size, width</t>
  </si>
  <si>
    <t xml:space="preserve">panel.border</t>
  </si>
  <si>
    <t xml:space="preserve">Unusable panel border (each side)</t>
  </si>
  <si>
    <t xml:space="preserve">Dielectrics</t>
  </si>
  <si>
    <t xml:space="preserve">diel.min_core</t>
  </si>
  <si>
    <t xml:space="preserve">Minimum core thickness (laminate, excluding copper)</t>
  </si>
  <si>
    <t xml:space="preserve">diel.min_prepreg</t>
  </si>
  <si>
    <t xml:space="preserve">Minimum pressed prepreg thickness between layers</t>
  </si>
  <si>
    <t xml:space="preserve">diel.tol</t>
  </si>
  <si>
    <t xml:space="preserve">Dielectric thickness tolerance (±)</t>
  </si>
  <si>
    <t xml:space="preserve">diel.min_plies</t>
  </si>
  <si>
    <t xml:space="preserve">Minimum prepreg plies required between copper layers</t>
  </si>
  <si>
    <t xml:space="preserve">diel.max_asym</t>
  </si>
  <si>
    <t xml:space="preserve">Asymmetric (non-mirrored) stackups accepted</t>
  </si>
  <si>
    <t xml:space="preserve">Copper weight</t>
  </si>
  <si>
    <t xml:space="preserve">cu.max_inner</t>
  </si>
  <si>
    <t xml:space="preserve">Maximum inner layer copper (base foil)</t>
  </si>
  <si>
    <t xml:space="preserve">oz</t>
  </si>
  <si>
    <t xml:space="preserve">cu.max_outer_base</t>
  </si>
  <si>
    <t xml:space="preserve">Maximum outer layer starting foil</t>
  </si>
  <si>
    <t xml:space="preserve">cu.max_outer_fin</t>
  </si>
  <si>
    <t xml:space="preserve">Maximum outer layer finished copper (foil + plating)</t>
  </si>
  <si>
    <t xml:space="preserve">cu.min_foil</t>
  </si>
  <si>
    <t xml:space="preserve">Thinnest starting foil (e.g. 0.25, 0.33)</t>
  </si>
  <si>
    <t xml:space="preserve">cu.mixed</t>
  </si>
  <si>
    <t xml:space="preserve">Different copper weights on different layers of one board</t>
  </si>
  <si>
    <t xml:space="preserve">cu.outer_plating</t>
  </si>
  <si>
    <t xml:space="preserve">Typical plating added to outer layers</t>
  </si>
  <si>
    <t xml:space="preserve">µm</t>
  </si>
  <si>
    <t xml:space="preserve">cu.tol</t>
  </si>
  <si>
    <t xml:space="preserve">Finished copper thickness tolerance (±)</t>
  </si>
  <si>
    <t xml:space="preserve">cu.heavy_core_min</t>
  </si>
  <si>
    <t xml:space="preserve">Minimum core thickness with ≥ 3 oz copper</t>
  </si>
  <si>
    <t xml:space="preserve">Copper balance</t>
  </si>
  <si>
    <t xml:space="preserve">bal.min_cover</t>
  </si>
  <si>
    <t xml:space="preserve">Minimum copper coverage per layer you recommend</t>
  </si>
  <si>
    <t xml:space="preserve">bal.max_pair</t>
  </si>
  <si>
    <t xml:space="preserve">Maximum coverage difference between mirrored layers before you act</t>
  </si>
  <si>
    <t xml:space="preserve">bal.thieving</t>
  </si>
  <si>
    <t xml:space="preserve">You add copper thieving/balancing on your panel or board</t>
  </si>
  <si>
    <t xml:space="preserve">bal.thief_board</t>
  </si>
  <si>
    <t xml:space="preserve">You may add thieving inside the board outline with approval</t>
  </si>
  <si>
    <t xml:space="preserve">bal.bow</t>
  </si>
  <si>
    <t xml:space="preserve">Bow and twist, boards with surface-mount parts (max)</t>
  </si>
  <si>
    <t xml:space="preserve">bal.bow_th</t>
  </si>
  <si>
    <t xml:space="preserve">Bow and twist, through-hole only boards (max)</t>
  </si>
  <si>
    <t xml:space="preserve">Impedance</t>
  </si>
  <si>
    <t xml:space="preserve">imp.tol_std</t>
  </si>
  <si>
    <t xml:space="preserve">Controlled impedance tolerance (±)</t>
  </si>
  <si>
    <t xml:space="preserve">imp.tol_tight</t>
  </si>
  <si>
    <t xml:space="preserve">Tightest impedance tolerance (±)</t>
  </si>
  <si>
    <t xml:space="preserve">imp.diff_min</t>
  </si>
  <si>
    <t xml:space="preserve">Lowest differential impedance built</t>
  </si>
  <si>
    <t xml:space="preserve">Ω</t>
  </si>
  <si>
    <t xml:space="preserve">imp.field_solver</t>
  </si>
  <si>
    <t xml:space="preserve">You adjust trace width/dielectric to meet impedance with approval</t>
  </si>
  <si>
    <t xml:space="preserve">imp.coupon</t>
  </si>
  <si>
    <t xml:space="preserve">Impedance coupons added and tested</t>
  </si>
  <si>
    <t xml:space="preserve">imp.calc</t>
  </si>
  <si>
    <t xml:space="preserve">You calculate pressed thickness and return a stackup with calculated impedance</t>
  </si>
  <si>
    <t xml:space="preserve">imp.se_range</t>
  </si>
  <si>
    <t xml:space="preserve">Single-ended impedance range built (e.g. 25–100 Ω)</t>
  </si>
  <si>
    <t xml:space="preserve">text</t>
  </si>
  <si>
    <t xml:space="preserve">imp.min_trace</t>
  </si>
  <si>
    <t xml:space="preserve">Minimum trace width for controlled-impedance lines</t>
  </si>
  <si>
    <t xml:space="preserve">Materials</t>
  </si>
  <si>
    <t xml:space="preserve">mat.fr4</t>
  </si>
  <si>
    <t xml:space="preserve">Standard FR-4 (IPC-4101 slash sheets, e.g. /21, /99, /126)</t>
  </si>
  <si>
    <t xml:space="preserve">mat.hightg</t>
  </si>
  <si>
    <t xml:space="preserve">High-Tg / high-Td materials stocked (name, Tg)</t>
  </si>
  <si>
    <t xml:space="preserve">mat.lowloss</t>
  </si>
  <si>
    <t xml:space="preserve">Low-loss / high-speed materials stocked</t>
  </si>
  <si>
    <t xml:space="preserve">mat.rf</t>
  </si>
  <si>
    <t xml:space="preserve">PTFE / ceramic-filled RF materials</t>
  </si>
  <si>
    <t xml:space="preserve">mat.hybrid</t>
  </si>
  <si>
    <t xml:space="preserve">Hybrid stackups (FR-4 with RF material)</t>
  </si>
  <si>
    <t xml:space="preserve">mat.halogen_free</t>
  </si>
  <si>
    <t xml:space="preserve">Halogen-free materials</t>
  </si>
  <si>
    <t xml:space="preserve">mat.polyimide</t>
  </si>
  <si>
    <t xml:space="preserve">Polyimide rigid</t>
  </si>
  <si>
    <t xml:space="preserve">mat.metal_core</t>
  </si>
  <si>
    <t xml:space="preserve">Metal-core / insulated metal substrate</t>
  </si>
  <si>
    <t xml:space="preserve">mat.rigid_flex</t>
  </si>
  <si>
    <t xml:space="preserve">Rigid-flex</t>
  </si>
  <si>
    <t xml:space="preserve">mat.caf</t>
  </si>
  <si>
    <t xml:space="preserve">CAF-resistant materials available</t>
  </si>
  <si>
    <t xml:space="preserve">Minimum dielectric next to each copper weight</t>
  </si>
  <si>
    <t xml:space="preserve">Heavy copper needs enough resin to fill between features. Enter the minimum pressed dielectric you accept next to a layer of each weight.</t>
  </si>
  <si>
    <t xml:space="preserve">Pressed dielectric by adjacent copper weight</t>
  </si>
  <si>
    <t xml:space="preserve">Lengths in the workbook unit.</t>
  </si>
  <si>
    <t xml:space="preserve">colkeys</t>
  </si>
  <si>
    <t xml:space="preserve">diel_std</t>
  </si>
  <si>
    <t xml:space="preserve">diel_adv</t>
  </si>
  <si>
    <t xml:space="preserve">plies</t>
  </si>
  <si>
    <t xml:space="preserve">core</t>
  </si>
  <si>
    <t xml:space="preserve">rc</t>
  </si>
  <si>
    <t xml:space="preserve">Min pressed dielectric, standard</t>
  </si>
  <si>
    <t xml:space="preserve">Min pressed dielectric, advanced</t>
  </si>
  <si>
    <t xml:space="preserve">Min prepreg plies (count)</t>
  </si>
  <si>
    <t xml:space="preserve">Min core with this copper</t>
  </si>
  <si>
    <t xml:space="preserve">Min prepreg resin content (%)</t>
  </si>
  <si>
    <t xml:space="preserve">diel_by_cu.0_5</t>
  </si>
  <si>
    <t xml:space="preserve">½ oz</t>
  </si>
  <si>
    <t xml:space="preserve">diel_by_cu.1</t>
  </si>
  <si>
    <t xml:space="preserve">1 oz</t>
  </si>
  <si>
    <t xml:space="preserve">diel_by_cu.1_5</t>
  </si>
  <si>
    <t xml:space="preserve">1½ oz</t>
  </si>
  <si>
    <t xml:space="preserve">diel_by_cu.2</t>
  </si>
  <si>
    <t xml:space="preserve">2 oz</t>
  </si>
  <si>
    <t xml:space="preserve">diel_by_cu.2_5</t>
  </si>
  <si>
    <t xml:space="preserve">2½ oz</t>
  </si>
  <si>
    <t xml:space="preserve">diel_by_cu.3</t>
  </si>
  <si>
    <t xml:space="preserve">3 oz</t>
  </si>
  <si>
    <t xml:space="preserve">diel_by_cu.3_5</t>
  </si>
  <si>
    <t xml:space="preserve">3½ oz</t>
  </si>
  <si>
    <t xml:space="preserve">diel_by_cu.4</t>
  </si>
  <si>
    <t xml:space="preserve">4 oz</t>
  </si>
  <si>
    <t xml:space="preserve">Materials you stock, with data-sheet values</t>
  </si>
  <si>
    <t xml:space="preserve">One row per laminate system. Values from the laminate data sheet; say in the name cell if a value is typical or minimum.</t>
  </si>
  <si>
    <t xml:space="preserve">Laminates</t>
  </si>
  <si>
    <t xml:space="preserve">Dk and Df at the frequencies shown. T260 / T288 = time to delamination.</t>
  </si>
  <si>
    <t xml:space="preserve">name</t>
  </si>
  <si>
    <t xml:space="preserve">slash</t>
  </si>
  <si>
    <t xml:space="preserve">tg</t>
  </si>
  <si>
    <t xml:space="preserve">td</t>
  </si>
  <si>
    <t xml:space="preserve">t260</t>
  </si>
  <si>
    <t xml:space="preserve">t288</t>
  </si>
  <si>
    <t xml:space="preserve">cte_z</t>
  </si>
  <si>
    <t xml:space="preserve">dk1</t>
  </si>
  <si>
    <t xml:space="preserve">df1</t>
  </si>
  <si>
    <t xml:space="preserve">dk10</t>
  </si>
  <si>
    <t xml:space="preserve">df10</t>
  </si>
  <si>
    <t xml:space="preserve">spread</t>
  </si>
  <si>
    <t xml:space="preserve">hf</t>
  </si>
  <si>
    <t xml:space="preserve">Laminate</t>
  </si>
  <si>
    <t xml:space="preserve">Maker and product</t>
  </si>
  <si>
    <t xml:space="preserve">IPC-4101 slash sheet</t>
  </si>
  <si>
    <t xml:space="preserve">Tg (°C)</t>
  </si>
  <si>
    <t xml:space="preserve">Td (°C)</t>
  </si>
  <si>
    <t xml:space="preserve">T260 (minutes)</t>
  </si>
  <si>
    <t xml:space="preserve">T288 (minutes)</t>
  </si>
  <si>
    <t xml:space="preserve">Z-axis CTE below Tg (ppm/°C)</t>
  </si>
  <si>
    <t xml:space="preserve">Dk @ 1 GHz ()</t>
  </si>
  <si>
    <t xml:space="preserve">Df @ 1 GHz ()</t>
  </si>
  <si>
    <t xml:space="preserve">Dk @ 10 GHz ()</t>
  </si>
  <si>
    <t xml:space="preserve">Df @ 10 GHz ()</t>
  </si>
  <si>
    <t xml:space="preserve">Spread glass available</t>
  </si>
  <si>
    <t xml:space="preserve">Halogen-free</t>
  </si>
  <si>
    <t xml:space="preserve">mat.m1</t>
  </si>
  <si>
    <t xml:space="preserve">Material 1</t>
  </si>
  <si>
    <t xml:space="preserve">mat.m2</t>
  </si>
  <si>
    <t xml:space="preserve">Material 2</t>
  </si>
  <si>
    <t xml:space="preserve">mat.m3</t>
  </si>
  <si>
    <t xml:space="preserve">Material 3</t>
  </si>
  <si>
    <t xml:space="preserve">mat.m4</t>
  </si>
  <si>
    <t xml:space="preserve">Material 4</t>
  </si>
  <si>
    <t xml:space="preserve">mat.m5</t>
  </si>
  <si>
    <t xml:space="preserve">Material 5</t>
  </si>
  <si>
    <t xml:space="preserve">mat.m6</t>
  </si>
  <si>
    <t xml:space="preserve">Material 6</t>
  </si>
  <si>
    <t xml:space="preserve">mat.m7</t>
  </si>
  <si>
    <t xml:space="preserve">Material 7</t>
  </si>
  <si>
    <t xml:space="preserve">mat.m8</t>
  </si>
  <si>
    <t xml:space="preserve">Material 8</t>
  </si>
  <si>
    <t xml:space="preserve">mat.m9</t>
  </si>
  <si>
    <t xml:space="preserve">Material 9</t>
  </si>
  <si>
    <t xml:space="preserve">mat.m10</t>
  </si>
  <si>
    <t xml:space="preserve">Material 10</t>
  </si>
  <si>
    <t xml:space="preserve">mat.m11</t>
  </si>
  <si>
    <t xml:space="preserve">Material 11</t>
  </si>
  <si>
    <t xml:space="preserve">mat.m12</t>
  </si>
  <si>
    <t xml:space="preserve">Material 12</t>
  </si>
  <si>
    <t xml:space="preserve">Copper foil types</t>
  </si>
  <si>
    <t xml:space="preserve">Roughness as Rz (µm), the ten-point height of the treated side.</t>
  </si>
  <si>
    <t xml:space="preserve">ok</t>
  </si>
  <si>
    <t xml:space="preserve">rz</t>
  </si>
  <si>
    <t xml:space="preserve">min_oz</t>
  </si>
  <si>
    <t xml:space="preserve">max_oz</t>
  </si>
  <si>
    <t xml:space="preserve">notes</t>
  </si>
  <si>
    <t xml:space="preserve">Foil type</t>
  </si>
  <si>
    <t xml:space="preserve">Offered</t>
  </si>
  <si>
    <t xml:space="preserve">Rz (µm)</t>
  </si>
  <si>
    <t xml:space="preserve">Thinnest (oz)</t>
  </si>
  <si>
    <t xml:space="preserve">Thickest (oz)</t>
  </si>
  <si>
    <t xml:space="preserve">Notes</t>
  </si>
  <si>
    <t xml:space="preserve">foil.std</t>
  </si>
  <si>
    <t xml:space="preserve">Standard (STD / HTE)</t>
  </si>
  <si>
    <t xml:space="preserve">foil.rtf</t>
  </si>
  <si>
    <t xml:space="preserve">Reverse-treated (RTF)</t>
  </si>
  <si>
    <t xml:space="preserve">foil.vlp</t>
  </si>
  <si>
    <t xml:space="preserve">Very-low profile (VLP)</t>
  </si>
  <si>
    <t xml:space="preserve">foil.hvlp</t>
  </si>
  <si>
    <t xml:space="preserve">Hyper-very-low profile (HVLP)</t>
  </si>
  <si>
    <t xml:space="preserve">Etching: minimum trace and space by copper weight</t>
  </si>
  <si>
    <t xml:space="preserve">Enter the minimum conductor width and spacing you accept on the incoming artwork (design value) for each copper weight. Inner layers = base foil. Outer layers = starting foil; finished copper includes plating. Etch compensation is what you add per side of each trace.</t>
  </si>
  <si>
    <t xml:space="preserve">Inner layers (base foil)</t>
  </si>
  <si>
    <t xml:space="preserve">Units: the length unit chosen on the Vendor sheet.</t>
  </si>
  <si>
    <t xml:space="preserve">trace_std</t>
  </si>
  <si>
    <t xml:space="preserve">space_std</t>
  </si>
  <si>
    <t xml:space="preserve">trace_adv</t>
  </si>
  <si>
    <t xml:space="preserve">space_adv</t>
  </si>
  <si>
    <t xml:space="preserve">comp</t>
  </si>
  <si>
    <t xml:space="preserve">plane_clr</t>
  </si>
  <si>
    <t xml:space="preserve">pad_space</t>
  </si>
  <si>
    <t xml:space="preserve">Base copper</t>
  </si>
  <si>
    <t xml:space="preserve">Min trace, standard</t>
  </si>
  <si>
    <t xml:space="preserve">Min space, standard</t>
  </si>
  <si>
    <t xml:space="preserve">Min trace, advanced</t>
  </si>
  <si>
    <t xml:space="preserve">Min space, advanced</t>
  </si>
  <si>
    <t xml:space="preserve">Etch compensation per side</t>
  </si>
  <si>
    <t xml:space="preserve">Min plane clearance (anti-pad ring)</t>
  </si>
  <si>
    <t xml:space="preserve">Min pad-to-pad space</t>
  </si>
  <si>
    <t xml:space="preserve">etch.inner.0_5</t>
  </si>
  <si>
    <t xml:space="preserve">etch.inner.1</t>
  </si>
  <si>
    <t xml:space="preserve">etch.inner.1_5</t>
  </si>
  <si>
    <t xml:space="preserve">etch.inner.2</t>
  </si>
  <si>
    <t xml:space="preserve">etch.inner.2_5</t>
  </si>
  <si>
    <t xml:space="preserve">etch.inner.3</t>
  </si>
  <si>
    <t xml:space="preserve">etch.inner.3_5</t>
  </si>
  <si>
    <t xml:space="preserve">etch.inner.4</t>
  </si>
  <si>
    <t xml:space="preserve">Outer layers (starting foil, plated)</t>
  </si>
  <si>
    <t xml:space="preserve">Finished copper = starting foil + your standard plating. Enter your typical finished thickness in µm.</t>
  </si>
  <si>
    <t xml:space="preserve">fin_um</t>
  </si>
  <si>
    <t xml:space="preserve">Starting foil</t>
  </si>
  <si>
    <t xml:space="preserve">Typical finished copper (µm)</t>
  </si>
  <si>
    <t xml:space="preserve">etch.outer.0_5</t>
  </si>
  <si>
    <t xml:space="preserve">etch.outer.1</t>
  </si>
  <si>
    <t xml:space="preserve">etch.outer.1_5</t>
  </si>
  <si>
    <t xml:space="preserve">etch.outer.2</t>
  </si>
  <si>
    <t xml:space="preserve">etch.outer.2_5</t>
  </si>
  <si>
    <t xml:space="preserve">etch.outer.3</t>
  </si>
  <si>
    <t xml:space="preserve">etch.outer.3_5</t>
  </si>
  <si>
    <t xml:space="preserve">etch.outer.4</t>
  </si>
  <si>
    <t xml:space="preserve">Other etching limits</t>
  </si>
  <si>
    <t xml:space="preserve">etch.min_neck</t>
  </si>
  <si>
    <t xml:space="preserve">Shortest neck-down length at minimum width</t>
  </si>
  <si>
    <t xml:space="preserve">etch.bga_fanout</t>
  </si>
  <si>
    <t xml:space="preserve">Minimum trace between 0.5 mm pitch BGA pads</t>
  </si>
  <si>
    <t xml:space="preserve">etch.edge_inner</t>
  </si>
  <si>
    <t xml:space="preserve">Inner copper to routed board edge</t>
  </si>
  <si>
    <t xml:space="preserve">etch.edge_outer</t>
  </si>
  <si>
    <t xml:space="preserve">Outer copper to routed board edge</t>
  </si>
  <si>
    <t xml:space="preserve">etch.tol_width</t>
  </si>
  <si>
    <t xml:space="preserve">Finished trace width tolerance (±)</t>
  </si>
  <si>
    <t xml:space="preserve">etch.tol_width_imp</t>
  </si>
  <si>
    <t xml:space="preserve">Finished trace width tolerance on impedance traces (±)</t>
  </si>
  <si>
    <t xml:space="preserve">Fine features and plane integrity</t>
  </si>
  <si>
    <t xml:space="preserve">Smallest copper features you accept on the incoming data, beyond the trace and space table.</t>
  </si>
  <si>
    <t xml:space="preserve">Component lands</t>
  </si>
  <si>
    <t xml:space="preserve">feat.smd_pad</t>
  </si>
  <si>
    <t xml:space="preserve">Minimum SMD pad width</t>
  </si>
  <si>
    <t xml:space="preserve">feat.smd_pitch</t>
  </si>
  <si>
    <t xml:space="preserve">Minimum SMD pitch</t>
  </si>
  <si>
    <t xml:space="preserve">feat.bga_pitch</t>
  </si>
  <si>
    <t xml:space="preserve">Minimum BGA pitch</t>
  </si>
  <si>
    <t xml:space="preserve">feat.bga_pad</t>
  </si>
  <si>
    <t xml:space="preserve">Minimum BGA pad diameter</t>
  </si>
  <si>
    <t xml:space="preserve">feat.bga_nsmd</t>
  </si>
  <si>
    <t xml:space="preserve">Non-solder-mask-defined BGA pads supported at minimum pitch</t>
  </si>
  <si>
    <t xml:space="preserve">feat.iso_pad</t>
  </si>
  <si>
    <t xml:space="preserve">Minimum isolated pad diameter (no trace attached)</t>
  </si>
  <si>
    <t xml:space="preserve">feat.teardrop</t>
  </si>
  <si>
    <t xml:space="preserve">You add teardrops without asking</t>
  </si>
  <si>
    <t xml:space="preserve">Copper integrity</t>
  </si>
  <si>
    <t xml:space="preserve">feat.sliver</t>
  </si>
  <si>
    <t xml:space="preserve">Minimum copper sliver width</t>
  </si>
  <si>
    <t xml:space="preserve">feat.spoke</t>
  </si>
  <si>
    <t xml:space="preserve">Minimum thermal-relief spoke width</t>
  </si>
  <si>
    <t xml:space="preserve">feat.plane_web</t>
  </si>
  <si>
    <t xml:space="preserve">Minimum plane copper web between adjacent anti-pads</t>
  </si>
  <si>
    <t xml:space="preserve">feat.plane_web_bga</t>
  </si>
  <si>
    <t xml:space="preserve">Minimum plane web in a BGA via field (state pitch in Notes)</t>
  </si>
  <si>
    <t xml:space="preserve">feat.hatch</t>
  </si>
  <si>
    <t xml:space="preserve">Minimum hatched-plane line and gap</t>
  </si>
  <si>
    <t xml:space="preserve">feat.cu_to_plane_edge</t>
  </si>
  <si>
    <t xml:space="preserve">Minimum plane pull-back from routed board edge</t>
  </si>
  <si>
    <t xml:space="preserve">Mechanical drilling</t>
  </si>
  <si>
    <t xml:space="preserve">All drill sizes are ACTUAL drill (tool) diameters. Positional values: true position is a diameter; others are ± values.</t>
  </si>
  <si>
    <t xml:space="preserve">Drill range</t>
  </si>
  <si>
    <t xml:space="preserve">drill.min</t>
  </si>
  <si>
    <t xml:space="preserve">Minimum mechanical drill</t>
  </si>
  <si>
    <t xml:space="preserve">drill.max</t>
  </si>
  <si>
    <t xml:space="preserve">Maximum drill (larger holes are routed)</t>
  </si>
  <si>
    <t xml:space="preserve">drill.step</t>
  </si>
  <si>
    <t xml:space="preserve">Drill size increment available</t>
  </si>
  <si>
    <t xml:space="preserve">drill.min_npth</t>
  </si>
  <si>
    <t xml:space="preserve">Minimum non-plated hole</t>
  </si>
  <si>
    <t xml:space="preserve">drill.max_depth</t>
  </si>
  <si>
    <t xml:space="preserve">Maximum drilled thickness (stack height per hit)</t>
  </si>
  <si>
    <t xml:space="preserve">Hole size tolerance (finished)</t>
  </si>
  <si>
    <t xml:space="preserve">tol.pth</t>
  </si>
  <si>
    <t xml:space="preserve">Plated through hole, finished size (±)</t>
  </si>
  <si>
    <t xml:space="preserve">tol.npth</t>
  </si>
  <si>
    <t xml:space="preserve">Non-plated hole, finished size (±)</t>
  </si>
  <si>
    <t xml:space="preserve">tol.pressfit</t>
  </si>
  <si>
    <t xml:space="preserve">Press-fit hole, finished size (±)</t>
  </si>
  <si>
    <t xml:space="preserve">tol.via</t>
  </si>
  <si>
    <t xml:space="preserve">Via holes, finished size (+ / − or 'not controlled')</t>
  </si>
  <si>
    <t xml:space="preserve">Positional accuracy and registration</t>
  </si>
  <si>
    <t xml:space="preserve">pos.true</t>
  </si>
  <si>
    <t xml:space="preserve">Hole true position to datum (diameter)</t>
  </si>
  <si>
    <t xml:space="preserve">pos.hole_hole</t>
  </si>
  <si>
    <t xml:space="preserve">Hole-to-hole location tolerance (±)</t>
  </si>
  <si>
    <t xml:space="preserve">pos.to_edge</t>
  </si>
  <si>
    <t xml:space="preserve">Hole to board edge tolerance (±)</t>
  </si>
  <si>
    <t xml:space="preserve">pos.layer_reg</t>
  </si>
  <si>
    <t xml:space="preserve">Layer-to-layer registration (±)</t>
  </si>
  <si>
    <t xml:space="preserve">pos.drill_inner</t>
  </si>
  <si>
    <t xml:space="preserve">Drill to inner layer copper registration (±)</t>
  </si>
  <si>
    <t xml:space="preserve">pos.drill_outer</t>
  </si>
  <si>
    <t xml:space="preserve">Drill to outer layer image registration (±)</t>
  </si>
  <si>
    <t xml:space="preserve">pos.xray</t>
  </si>
  <si>
    <t xml:space="preserve">X-ray optimised drilling (drill to inner-layer targets)</t>
  </si>
  <si>
    <t xml:space="preserve">pos.reg_12</t>
  </si>
  <si>
    <t xml:space="preserve">Layer-to-layer registration, 13–20 layers (±)</t>
  </si>
  <si>
    <t xml:space="preserve">pos.reg_20</t>
  </si>
  <si>
    <t xml:space="preserve">Layer-to-layer registration, more than 20 layers (±)</t>
  </si>
  <si>
    <t xml:space="preserve">pos.reg_panel</t>
  </si>
  <si>
    <t xml:space="preserve">Registration change per 100 mm of panel size (±)</t>
  </si>
  <si>
    <t xml:space="preserve">pos.seq_lam</t>
  </si>
  <si>
    <t xml:space="preserve">Added registration error per sequential lamination (±)</t>
  </si>
  <si>
    <t xml:space="preserve">Annular ring and hole spacing (from actual drill)</t>
  </si>
  <si>
    <t xml:space="preserve">ring.inner</t>
  </si>
  <si>
    <t xml:space="preserve">Minimum inner annular ring (pad radius − drill radius)</t>
  </si>
  <si>
    <t xml:space="preserve">ring.outer</t>
  </si>
  <si>
    <t xml:space="preserve">Minimum outer annular ring</t>
  </si>
  <si>
    <t xml:space="preserve">ring.via</t>
  </si>
  <si>
    <t xml:space="preserve">Minimum annular ring on vias</t>
  </si>
  <si>
    <t xml:space="preserve">ring.breakout</t>
  </si>
  <si>
    <t xml:space="preserve">Breakout allowed on vias for Class 2</t>
  </si>
  <si>
    <t xml:space="preserve">space.wall_wall_same</t>
  </si>
  <si>
    <t xml:space="preserve">Hole wall to hole wall, same net</t>
  </si>
  <si>
    <t xml:space="preserve">space.wall_wall_diff</t>
  </si>
  <si>
    <t xml:space="preserve">Hole wall to hole wall, different nets</t>
  </si>
  <si>
    <t xml:space="preserve">space.wall_cu_inner</t>
  </si>
  <si>
    <t xml:space="preserve">Hole wall to other-net inner copper</t>
  </si>
  <si>
    <t xml:space="preserve">space.wall_cu_outer</t>
  </si>
  <si>
    <t xml:space="preserve">Hole wall to other-net outer copper</t>
  </si>
  <si>
    <t xml:space="preserve">space.npth_cu</t>
  </si>
  <si>
    <t xml:space="preserve">Non-plated hole wall to copper</t>
  </si>
  <si>
    <t xml:space="preserve">Through-hole aspect ratio (board thickness ÷ actual drill)</t>
  </si>
  <si>
    <t xml:space="preserve">ar.through</t>
  </si>
  <si>
    <t xml:space="preserve">Maximum through-hole aspect ratio</t>
  </si>
  <si>
    <t xml:space="preserve">: 1</t>
  </si>
  <si>
    <t xml:space="preserve">Mechanical blind and buried vias</t>
  </si>
  <si>
    <t xml:space="preserve">mblind.ok</t>
  </si>
  <si>
    <t xml:space="preserve">Mechanical blind vias (drilled before lamination or depth-drilled)</t>
  </si>
  <si>
    <t xml:space="preserve">mblind.ar</t>
  </si>
  <si>
    <t xml:space="preserve">Maximum aspect ratio, mechanical blind (depth ÷ drill)</t>
  </si>
  <si>
    <t xml:space="preserve">mblind.max_layers</t>
  </si>
  <si>
    <t xml:space="preserve">Maximum copper layers spanned by a mechanical blind via</t>
  </si>
  <si>
    <t xml:space="preserve">mblind.min_drill</t>
  </si>
  <si>
    <t xml:space="preserve">Minimum drill for mechanical blind vias</t>
  </si>
  <si>
    <t xml:space="preserve">mburied.ok</t>
  </si>
  <si>
    <t xml:space="preserve">Buried vias</t>
  </si>
  <si>
    <t xml:space="preserve">mburied.ar</t>
  </si>
  <si>
    <t xml:space="preserve">Maximum aspect ratio, buried via (sub-lamination thickness ÷ drill)</t>
  </si>
  <si>
    <t xml:space="preserve">mburied.max_spans</t>
  </si>
  <si>
    <t xml:space="preserve">Maximum number of different blind/buried spans on one board</t>
  </si>
  <si>
    <t xml:space="preserve">mburied.overlap</t>
  </si>
  <si>
    <t xml:space="preserve">Overlapping (non-nested) spans accepted</t>
  </si>
  <si>
    <t xml:space="preserve">cdd.tol</t>
  </si>
  <si>
    <t xml:space="preserve">Controlled-depth drilling depth tolerance (±)</t>
  </si>
  <si>
    <t xml:space="preserve">Back-drilling</t>
  </si>
  <si>
    <t xml:space="preserve">bd.ok</t>
  </si>
  <si>
    <t xml:space="preserve">Back-drilling offered</t>
  </si>
  <si>
    <t xml:space="preserve">bd.stub</t>
  </si>
  <si>
    <t xml:space="preserve">Maximum remaining stub</t>
  </si>
  <si>
    <t xml:space="preserve">bd.depth_tol</t>
  </si>
  <si>
    <t xml:space="preserve">Back-drill depth tolerance (±)</t>
  </si>
  <si>
    <t xml:space="preserve">bd.oversize</t>
  </si>
  <si>
    <t xml:space="preserve">Back-drill diameter over the primary drill</t>
  </si>
  <si>
    <t xml:space="preserve">bd.clear</t>
  </si>
  <si>
    <t xml:space="preserve">Back-drill hole to adjacent copper</t>
  </si>
  <si>
    <t xml:space="preserve">Slots, counter-sinks and counter-bores</t>
  </si>
  <si>
    <t xml:space="preserve">slot.pth_min</t>
  </si>
  <si>
    <t xml:space="preserve">Minimum plated slot width</t>
  </si>
  <si>
    <t xml:space="preserve">slot.npth_min</t>
  </si>
  <si>
    <t xml:space="preserve">Minimum non-plated slot width</t>
  </si>
  <si>
    <t xml:space="preserve">slot.tol</t>
  </si>
  <si>
    <t xml:space="preserve">Slot width and length tolerance (±)</t>
  </si>
  <si>
    <t xml:space="preserve">csink.ok</t>
  </si>
  <si>
    <t xml:space="preserve">Countersinks / counterbores</t>
  </si>
  <si>
    <t xml:space="preserve">csink.depth_tol</t>
  </si>
  <si>
    <t xml:space="preserve">Countersink / counterbore depth tolerance (±)</t>
  </si>
  <si>
    <t xml:space="preserve">Via fill and via-in-pad (IPC-4761)</t>
  </si>
  <si>
    <t xml:space="preserve">vf.types</t>
  </si>
  <si>
    <t xml:space="preserve">IPC-4761 via protection types offered (e.g. I, II, III, IV, V, VI, VII)</t>
  </si>
  <si>
    <t xml:space="preserve">vf.resin</t>
  </si>
  <si>
    <t xml:space="preserve">Resin fill and planarise (Type VII, via-in-pad plated over)</t>
  </si>
  <si>
    <t xml:space="preserve">vf.cu_fill</t>
  </si>
  <si>
    <t xml:space="preserve">Copper-filled through vias</t>
  </si>
  <si>
    <t xml:space="preserve">vf.max_drill</t>
  </si>
  <si>
    <t xml:space="preserve">Largest drill that can be resin filled</t>
  </si>
  <si>
    <t xml:space="preserve">vf.max_ar</t>
  </si>
  <si>
    <t xml:space="preserve">Maximum aspect ratio for resin-filled vias</t>
  </si>
  <si>
    <t xml:space="preserve">vf.cap</t>
  </si>
  <si>
    <t xml:space="preserve">Minimum cap plating over filled vias</t>
  </si>
  <si>
    <t xml:space="preserve">vf.dimple</t>
  </si>
  <si>
    <t xml:space="preserve">Maximum dimple / protrusion over filled via</t>
  </si>
  <si>
    <t xml:space="preserve">vf.tent</t>
  </si>
  <si>
    <t xml:space="preserve">Solder-mask tenting of vias</t>
  </si>
  <si>
    <t xml:space="preserve">Mechanical drill and aspect ratio by board thickness</t>
  </si>
  <si>
    <t xml:space="preserve">Actual drill sizes. This table lets every hole be checked against the real board thickness, not a single aspect-ratio number.</t>
  </si>
  <si>
    <t xml:space="preserve">Minimum drill and aspect ratio by board thickness</t>
  </si>
  <si>
    <t xml:space="preserve">Board thickness is fixed in mm. Drill sizes in the workbook length unit. This table lets us check every hole against the actual board thickness.</t>
  </si>
  <si>
    <t xml:space="preserve">drill_std</t>
  </si>
  <si>
    <t xml:space="preserve">drill_adv</t>
  </si>
  <si>
    <t xml:space="preserve">ar_std</t>
  </si>
  <si>
    <t xml:space="preserve">ar_adv</t>
  </si>
  <si>
    <t xml:space="preserve">wall_um</t>
  </si>
  <si>
    <t xml:space="preserve">Board thickness (mm)</t>
  </si>
  <si>
    <t xml:space="preserve">Min drill, standard</t>
  </si>
  <si>
    <t xml:space="preserve">Min drill, advanced</t>
  </si>
  <si>
    <t xml:space="preserve">Max aspect ratio, standard (: 1)</t>
  </si>
  <si>
    <t xml:space="preserve">Max aspect ratio, advanced (: 1)</t>
  </si>
  <si>
    <t xml:space="preserve">Min hole-wall copper, average (µm)</t>
  </si>
  <si>
    <t xml:space="preserve">drill_by_t.0_8</t>
  </si>
  <si>
    <t xml:space="preserve">0.8 mm</t>
  </si>
  <si>
    <t xml:space="preserve">drill_by_t.1_0</t>
  </si>
  <si>
    <t xml:space="preserve">1.0 mm</t>
  </si>
  <si>
    <t xml:space="preserve">drill_by_t.1_2</t>
  </si>
  <si>
    <t xml:space="preserve">1.2 mm</t>
  </si>
  <si>
    <t xml:space="preserve">drill_by_t.1_6</t>
  </si>
  <si>
    <t xml:space="preserve">1.6 mm</t>
  </si>
  <si>
    <t xml:space="preserve">drill_by_t.2_0</t>
  </si>
  <si>
    <t xml:space="preserve">2.0 mm</t>
  </si>
  <si>
    <t xml:space="preserve">drill_by_t.2_4</t>
  </si>
  <si>
    <t xml:space="preserve">2.4 mm</t>
  </si>
  <si>
    <t xml:space="preserve">drill_by_t.3_2</t>
  </si>
  <si>
    <t xml:space="preserve">3.2 mm</t>
  </si>
  <si>
    <t xml:space="preserve">drill_by_t.4_0</t>
  </si>
  <si>
    <t xml:space="preserve">4.0 mm</t>
  </si>
  <si>
    <t xml:space="preserve">drill_by_t.5_0</t>
  </si>
  <si>
    <t xml:space="preserve">5.0 mm</t>
  </si>
  <si>
    <t xml:space="preserve">drill_by_t.6_0</t>
  </si>
  <si>
    <t xml:space="preserve">6.0 mm</t>
  </si>
  <si>
    <t xml:space="preserve">Laser microvias and HDI</t>
  </si>
  <si>
    <t xml:space="preserve">Laser diameters are the laser (drilled) diameter at the top of the via. Depth is dielectric thickness from the top copper to the target pad.</t>
  </si>
  <si>
    <t xml:space="preserve">Laser drilling</t>
  </si>
  <si>
    <t xml:space="preserve">laser.ok</t>
  </si>
  <si>
    <t xml:space="preserve">Laser microvias offered</t>
  </si>
  <si>
    <t xml:space="preserve">laser.min</t>
  </si>
  <si>
    <t xml:space="preserve">Minimum laser diameter</t>
  </si>
  <si>
    <t xml:space="preserve">laser.max</t>
  </si>
  <si>
    <t xml:space="preserve">Maximum laser diameter</t>
  </si>
  <si>
    <t xml:space="preserve">laser.depth_max</t>
  </si>
  <si>
    <t xml:space="preserve">Maximum laser depth (dielectric thickness)</t>
  </si>
  <si>
    <t xml:space="preserve">laser.depth_min</t>
  </si>
  <si>
    <t xml:space="preserve">Minimum laser depth</t>
  </si>
  <si>
    <t xml:space="preserve">laser.ar</t>
  </si>
  <si>
    <t xml:space="preserve">Maximum microvia aspect ratio (depth ÷ diameter)</t>
  </si>
  <si>
    <t xml:space="preserve">laser.capture</t>
  </si>
  <si>
    <t xml:space="preserve">Minimum capture pad (top) diameter</t>
  </si>
  <si>
    <t xml:space="preserve">laser.target</t>
  </si>
  <si>
    <t xml:space="preserve">Minimum target pad (bottom) diameter</t>
  </si>
  <si>
    <t xml:space="preserve">laser.ring</t>
  </si>
  <si>
    <t xml:space="preserve">Minimum annular ring on capture pad</t>
  </si>
  <si>
    <t xml:space="preserve">laser.pos</t>
  </si>
  <si>
    <t xml:space="preserve">Laser position accuracy (±)</t>
  </si>
  <si>
    <t xml:space="preserve">laser.pitch</t>
  </si>
  <si>
    <t xml:space="preserve">Minimum microvia pitch</t>
  </si>
  <si>
    <t xml:space="preserve">laser.materials</t>
  </si>
  <si>
    <t xml:space="preserve">Laser-drillable dielectrics (RCC, spread-glass prepreg, …)</t>
  </si>
  <si>
    <t xml:space="preserve">laser.max_cu</t>
  </si>
  <si>
    <t xml:space="preserve">Maximum starting copper on laser-drilled (build-up) layers</t>
  </si>
  <si>
    <t xml:space="preserve">laser.target_cu</t>
  </si>
  <si>
    <t xml:space="preserve">Minimum copper thickness under a laser target pad</t>
  </si>
  <si>
    <t xml:space="preserve">laser.to_buried</t>
  </si>
  <si>
    <t xml:space="preserve">Minimum offset, microvia to buried via (edge to edge, when not stacked)</t>
  </si>
  <si>
    <t xml:space="preserve">laser.min_under</t>
  </si>
  <si>
    <t xml:space="preserve">Minimum dielectric left below the target pad to the next copper</t>
  </si>
  <si>
    <t xml:space="preserve">laser.to_through</t>
  </si>
  <si>
    <t xml:space="preserve">Microvia pad to through-hole wall</t>
  </si>
  <si>
    <t xml:space="preserve">Microvia fill</t>
  </si>
  <si>
    <t xml:space="preserve">laser.fill</t>
  </si>
  <si>
    <t xml:space="preserve">Copper-filled microvias</t>
  </si>
  <si>
    <t xml:space="preserve">laser.dimple</t>
  </si>
  <si>
    <t xml:space="preserve">Maximum dimple on filled microvia</t>
  </si>
  <si>
    <t xml:space="preserve">laser.vip</t>
  </si>
  <si>
    <t xml:space="preserve">Microvia in pad (filled and plated over)</t>
  </si>
  <si>
    <t xml:space="preserve">HDI structures (IPC-2226)</t>
  </si>
  <si>
    <t xml:space="preserve">hdi.1n1</t>
  </si>
  <si>
    <t xml:space="preserve">1+N+1</t>
  </si>
  <si>
    <t xml:space="preserve">hdi.2n2</t>
  </si>
  <si>
    <t xml:space="preserve">2+N+2</t>
  </si>
  <si>
    <t xml:space="preserve">hdi.3n3</t>
  </si>
  <si>
    <t xml:space="preserve">3+N+3</t>
  </si>
  <si>
    <t xml:space="preserve">hdi.4n4</t>
  </si>
  <si>
    <t xml:space="preserve">4+N+4 or more</t>
  </si>
  <si>
    <t xml:space="preserve">hdi.elic</t>
  </si>
  <si>
    <t xml:space="preserve">Any-layer / every-layer interconnect (ELIC)</t>
  </si>
  <si>
    <t xml:space="preserve">hdi.buildup_max</t>
  </si>
  <si>
    <t xml:space="preserve">Maximum build-up layers per side</t>
  </si>
  <si>
    <t xml:space="preserve">hdi.types</t>
  </si>
  <si>
    <t xml:space="preserve">IPC-2226 types built (I–VI)</t>
  </si>
  <si>
    <t xml:space="preserve">Laser depth by layer span</t>
  </si>
  <si>
    <t xml:space="preserve">Laser diameters at the top of the via; depth is dielectric thickness from top copper to the target pad.</t>
  </si>
  <si>
    <t xml:space="preserve">How deep, layer by layer, you can laser drill. One row per structure. Leave the row blank if you do not build it.</t>
  </si>
  <si>
    <t xml:space="preserve">depth</t>
  </si>
  <si>
    <t xml:space="preserve">dmin</t>
  </si>
  <si>
    <t xml:space="preserve">dmax</t>
  </si>
  <si>
    <t xml:space="preserve">capture</t>
  </si>
  <si>
    <t xml:space="preserve">target</t>
  </si>
  <si>
    <t xml:space="preserve">ar</t>
  </si>
  <si>
    <t xml:space="preserve">filled</t>
  </si>
  <si>
    <t xml:space="preserve">Structure</t>
  </si>
  <si>
    <t xml:space="preserve">Max dielectric depth</t>
  </si>
  <si>
    <t xml:space="preserve">Min laser dia</t>
  </si>
  <si>
    <t xml:space="preserve">Max laser dia</t>
  </si>
  <si>
    <t xml:space="preserve">Min capture pad</t>
  </si>
  <si>
    <t xml:space="preserve">Min target pad</t>
  </si>
  <si>
    <t xml:space="preserve">Max aspect ratio (: 1)</t>
  </si>
  <si>
    <t xml:space="preserve">Must be Cu filled</t>
  </si>
  <si>
    <t xml:space="preserve">laser_span.L1_2</t>
  </si>
  <si>
    <t xml:space="preserve">L1–L2 (1 dielectric)</t>
  </si>
  <si>
    <t xml:space="preserve">laser_span.L1_3_skip</t>
  </si>
  <si>
    <t xml:space="preserve">L1–L3 skip via (2 dielectrics, direct)</t>
  </si>
  <si>
    <t xml:space="preserve">laser_span.L2_3</t>
  </si>
  <si>
    <t xml:space="preserve">L2–L3 buried microvia</t>
  </si>
  <si>
    <t xml:space="preserve">laser_span.stack2</t>
  </si>
  <si>
    <t xml:space="preserve">Stacked, 2 levels (L1–L2–L3)</t>
  </si>
  <si>
    <t xml:space="preserve">laser_span.stack3</t>
  </si>
  <si>
    <t xml:space="preserve">Stacked, 3 levels</t>
  </si>
  <si>
    <t xml:space="preserve">laser_span.stack4</t>
  </si>
  <si>
    <t xml:space="preserve">Stacked, 4+ levels</t>
  </si>
  <si>
    <t xml:space="preserve">laser_span.stagger</t>
  </si>
  <si>
    <t xml:space="preserve">Staggered microvias</t>
  </si>
  <si>
    <t xml:space="preserve">laser_span.on_buried</t>
  </si>
  <si>
    <t xml:space="preserve">Microvia stacked on buried mechanical via</t>
  </si>
  <si>
    <t xml:space="preserve">Limits that change between IPC-6012 Class 2 and Class 3</t>
  </si>
  <si>
    <t xml:space="preserve">Enter the value you build to for each class. Hole-wall and plating values in µm; lengths in the workbook unit.</t>
  </si>
  <si>
    <t xml:space="preserve">Class 2</t>
  </si>
  <si>
    <t xml:space="preserve">Class 3</t>
  </si>
  <si>
    <t xml:space="preserve">Class 2 (mm)</t>
  </si>
  <si>
    <t xml:space="preserve">Class 3 (mm)</t>
  </si>
  <si>
    <t xml:space="preserve">Annular ring (from actual drill)</t>
  </si>
  <si>
    <t xml:space="preserve">cls.ring_ext</t>
  </si>
  <si>
    <t xml:space="preserve">Minimum external annular ring</t>
  </si>
  <si>
    <t xml:space="preserve">breakout ≤ 90° / 0.05</t>
  </si>
  <si>
    <t xml:space="preserve">cls.ring_int</t>
  </si>
  <si>
    <t xml:space="preserve">Minimum internal annular ring</t>
  </si>
  <si>
    <t xml:space="preserve">breakout ≤ 90° / 0.025</t>
  </si>
  <si>
    <t xml:space="preserve">cls.breakout</t>
  </si>
  <si>
    <t xml:space="preserve">Breakout / tangency accepted (describe)</t>
  </si>
  <si>
    <t xml:space="preserve">Plating</t>
  </si>
  <si>
    <t xml:space="preserve">cls.wall_avg</t>
  </si>
  <si>
    <t xml:space="preserve">Hole-wall copper, average</t>
  </si>
  <si>
    <t xml:space="preserve">20 / 25</t>
  </si>
  <si>
    <t xml:space="preserve">cls.wall_thin</t>
  </si>
  <si>
    <t xml:space="preserve">Hole-wall copper, thin areas</t>
  </si>
  <si>
    <t xml:space="preserve">18 / 20</t>
  </si>
  <si>
    <t xml:space="preserve">cls.wrap</t>
  </si>
  <si>
    <t xml:space="preserve">Wrap plating over filled vias</t>
  </si>
  <si>
    <t xml:space="preserve">5 / 12</t>
  </si>
  <si>
    <t xml:space="preserve">cls.micro</t>
  </si>
  <si>
    <t xml:space="preserve">Microvia copper, minimum</t>
  </si>
  <si>
    <t xml:space="preserve">12 / 12</t>
  </si>
  <si>
    <t xml:space="preserve">cls.blind</t>
  </si>
  <si>
    <t xml:space="preserve">Blind / buried via copper, average</t>
  </si>
  <si>
    <t xml:space="preserve">Dielectric and hole quality</t>
  </si>
  <si>
    <t xml:space="preserve">cls.min_diel</t>
  </si>
  <si>
    <t xml:space="preserve">Minimum dielectric spacing between layers</t>
  </si>
  <si>
    <t xml:space="preserve">0.09 / 0.09</t>
  </si>
  <si>
    <t xml:space="preserve">cls.etchback</t>
  </si>
  <si>
    <t xml:space="preserve">Etchback range (if required)</t>
  </si>
  <si>
    <t xml:space="preserve">— / 5–80</t>
  </si>
  <si>
    <t xml:space="preserve">cls.wicking</t>
  </si>
  <si>
    <t xml:space="preserve">Maximum wicking</t>
  </si>
  <si>
    <t xml:space="preserve">100 / 80</t>
  </si>
  <si>
    <t xml:space="preserve">cls.nail</t>
  </si>
  <si>
    <t xml:space="preserve">Nail-heading limit (describe)</t>
  </si>
  <si>
    <t xml:space="preserve">cls.voids</t>
  </si>
  <si>
    <t xml:space="preserve">Plating voids accepted (describe)</t>
  </si>
  <si>
    <t xml:space="preserve">cls.width_red</t>
  </si>
  <si>
    <t xml:space="preserve">Conductor width reduction allowed</t>
  </si>
  <si>
    <t xml:space="preserve">20% / 20%</t>
  </si>
  <si>
    <t xml:space="preserve">Plating and surface finish</t>
  </si>
  <si>
    <t xml:space="preserve">Copper thicknesses in µm.</t>
  </si>
  <si>
    <t xml:space="preserve">Hole and surface copper</t>
  </si>
  <si>
    <t xml:space="preserve">plate.wall_avg</t>
  </si>
  <si>
    <t xml:space="preserve">Minimum average hole-wall copper, through holes</t>
  </si>
  <si>
    <t xml:space="preserve">plate.wall_min</t>
  </si>
  <si>
    <t xml:space="preserve">Minimum hole-wall copper, thin areas</t>
  </si>
  <si>
    <t xml:space="preserve">plate.wall_c3</t>
  </si>
  <si>
    <t xml:space="preserve">Class 3 hole-wall copper, average</t>
  </si>
  <si>
    <t xml:space="preserve">plate.blind_avg</t>
  </si>
  <si>
    <t xml:space="preserve">Minimum copper in blind/buried vias, average</t>
  </si>
  <si>
    <t xml:space="preserve">plate.micro</t>
  </si>
  <si>
    <t xml:space="preserve">Minimum copper in microvias</t>
  </si>
  <si>
    <t xml:space="preserve">plate.wrap</t>
  </si>
  <si>
    <t xml:space="preserve">Minimum wrap copper over filled vias</t>
  </si>
  <si>
    <t xml:space="preserve">plate.max_surface</t>
  </si>
  <si>
    <t xml:space="preserve">Maximum surface plating added to outer layers</t>
  </si>
  <si>
    <t xml:space="preserve">fin.hasl_pitch</t>
  </si>
  <si>
    <t xml:space="preserve">Finest component pitch allowed with HASL</t>
  </si>
  <si>
    <t xml:space="preserve">fin.enig_min_pad</t>
  </si>
  <si>
    <t xml:space="preserve">Smallest pad reliably finished with ENIG / ENEPIG</t>
  </si>
  <si>
    <t xml:space="preserve">Edges and special features</t>
  </si>
  <si>
    <t xml:space="preserve">edge.plating</t>
  </si>
  <si>
    <t xml:space="preserve">Edge plating</t>
  </si>
  <si>
    <t xml:space="preserve">edge.castellated</t>
  </si>
  <si>
    <t xml:space="preserve">Castellated (half) holes</t>
  </si>
  <si>
    <t xml:space="preserve">edge.cast_min</t>
  </si>
  <si>
    <t xml:space="preserve">Minimum castellated hole drill</t>
  </si>
  <si>
    <t xml:space="preserve">edge.gold_finger</t>
  </si>
  <si>
    <t xml:space="preserve">Hard-gold edge fingers with bevel</t>
  </si>
  <si>
    <t xml:space="preserve">edge.bevel_angle</t>
  </si>
  <si>
    <t xml:space="preserve">Bevel angles offered</t>
  </si>
  <si>
    <t xml:space="preserve">edge.press_fit</t>
  </si>
  <si>
    <t xml:space="preserve">Press-fit connector holes</t>
  </si>
  <si>
    <t xml:space="preserve">Surface finishes</t>
  </si>
  <si>
    <t xml:space="preserve">Thickness ranges for each finish you offer.</t>
  </si>
  <si>
    <t xml:space="preserve">Layer 1 = nickel (or the finish itself for single-layer finishes). Layer 2 = gold / palladium as applicable. µm.</t>
  </si>
  <si>
    <t xml:space="preserve">l1_min</t>
  </si>
  <si>
    <t xml:space="preserve">l1_max</t>
  </si>
  <si>
    <t xml:space="preserve">pd_min</t>
  </si>
  <si>
    <t xml:space="preserve">l2_min</t>
  </si>
  <si>
    <t xml:space="preserve">l2_max</t>
  </si>
  <si>
    <t xml:space="preserve">shelf</t>
  </si>
  <si>
    <t xml:space="preserve">fine_pitch</t>
  </si>
  <si>
    <t xml:space="preserve">Finish</t>
  </si>
  <si>
    <t xml:space="preserve">Layer 1 min (µm)</t>
  </si>
  <si>
    <t xml:space="preserve">Layer 1 max (µm)</t>
  </si>
  <si>
    <t xml:space="preserve">Palladium min (µm)</t>
  </si>
  <si>
    <t xml:space="preserve">Layer 2 (Au) min (µm)</t>
  </si>
  <si>
    <t xml:space="preserve">Layer 2 (Au) max (µm)</t>
  </si>
  <si>
    <t xml:space="preserve">Shelf life (months)</t>
  </si>
  <si>
    <t xml:space="preserve">OK for 0.4 mm pitch</t>
  </si>
  <si>
    <t xml:space="preserve">finish.enig</t>
  </si>
  <si>
    <t xml:space="preserve">ENIG (IPC-4552)</t>
  </si>
  <si>
    <t xml:space="preserve">finish.enepig</t>
  </si>
  <si>
    <t xml:space="preserve">ENEPIG (IPC-4556)</t>
  </si>
  <si>
    <t xml:space="preserve">finish.imag</t>
  </si>
  <si>
    <t xml:space="preserve">Immersion silver (IPC-4553)</t>
  </si>
  <si>
    <t xml:space="preserve">finish.imsn</t>
  </si>
  <si>
    <t xml:space="preserve">Immersion tin (IPC-4554)</t>
  </si>
  <si>
    <t xml:space="preserve">finish.osp</t>
  </si>
  <si>
    <t xml:space="preserve">OSP</t>
  </si>
  <si>
    <t xml:space="preserve">finish.hasl_lf</t>
  </si>
  <si>
    <t xml:space="preserve">HASL, lead-free</t>
  </si>
  <si>
    <t xml:space="preserve">finish.hasl</t>
  </si>
  <si>
    <t xml:space="preserve">HASL, tin-lead</t>
  </si>
  <si>
    <t xml:space="preserve">finish.hardau</t>
  </si>
  <si>
    <t xml:space="preserve">Electrolytic hard gold</t>
  </si>
  <si>
    <t xml:space="preserve">finish.softau</t>
  </si>
  <si>
    <t xml:space="preserve">Electrolytic soft (wire-bond) gold</t>
  </si>
  <si>
    <t xml:space="preserve">finish.selective</t>
  </si>
  <si>
    <t xml:space="preserve">Selective finishes (two on one board)</t>
  </si>
  <si>
    <t xml:space="preserve">Solder mask and legend</t>
  </si>
  <si>
    <t xml:space="preserve">Solder mask</t>
  </si>
  <si>
    <t xml:space="preserve">mask.reg</t>
  </si>
  <si>
    <t xml:space="preserve">Mask-to-pad registration (±)</t>
  </si>
  <si>
    <t xml:space="preserve">mask.clear</t>
  </si>
  <si>
    <t xml:space="preserve">Minimum mask clearance (pad to mask opening, per side)</t>
  </si>
  <si>
    <t xml:space="preserve">mask.dam_min</t>
  </si>
  <si>
    <t xml:space="preserve">Minimum mask dam (web) between openings, green</t>
  </si>
  <si>
    <t xml:space="preserve">mask.dam_thick_cu</t>
  </si>
  <si>
    <t xml:space="preserve">Minimum mask dam on ≥ 2 oz outer copper</t>
  </si>
  <si>
    <t xml:space="preserve">mask.dam_p04</t>
  </si>
  <si>
    <t xml:space="preserve">Mask dam kept between pads at 0.4 mm pitch (or 'no dam')</t>
  </si>
  <si>
    <t xml:space="preserve">mask.dam_p05</t>
  </si>
  <si>
    <t xml:space="preserve">Mask dam kept between pads at 0.5 mm pitch</t>
  </si>
  <si>
    <t xml:space="preserve">mask.dam_p065</t>
  </si>
  <si>
    <t xml:space="preserve">Mask dam kept between pads at 0.65 mm pitch</t>
  </si>
  <si>
    <t xml:space="preserve">mask.min_open</t>
  </si>
  <si>
    <t xml:space="preserve">Minimum mask opening</t>
  </si>
  <si>
    <t xml:space="preserve">mask.gang</t>
  </si>
  <si>
    <t xml:space="preserve">Gang relief (no dam) accepted where dam is below your minimum</t>
  </si>
  <si>
    <t xml:space="preserve">mask.ldi</t>
  </si>
  <si>
    <t xml:space="preserve">Mask imaged by laser direct imaging (LDI)</t>
  </si>
  <si>
    <t xml:space="preserve">mask.thk_trace</t>
  </si>
  <si>
    <t xml:space="preserve">Mask thickness over trace corners, minimum</t>
  </si>
  <si>
    <t xml:space="preserve">mask.thk_lam</t>
  </si>
  <si>
    <t xml:space="preserve">Mask thickness over laminate, maximum</t>
  </si>
  <si>
    <t xml:space="preserve">mask.plug</t>
  </si>
  <si>
    <t xml:space="preserve">Mask-plugged vias (IPC-4761 Type VI)</t>
  </si>
  <si>
    <t xml:space="preserve">mask.defined_pad</t>
  </si>
  <si>
    <t xml:space="preserve">Mask-defined pads</t>
  </si>
  <si>
    <t xml:space="preserve">mask.peelable</t>
  </si>
  <si>
    <t xml:space="preserve">Peelable mask</t>
  </si>
  <si>
    <t xml:space="preserve">mask.carbon</t>
  </si>
  <si>
    <t xml:space="preserve">Carbon ink contacts</t>
  </si>
  <si>
    <t xml:space="preserve">Legend (silkscreen)</t>
  </si>
  <si>
    <t xml:space="preserve">leg.line</t>
  </si>
  <si>
    <t xml:space="preserve">Minimum legend line width</t>
  </si>
  <si>
    <t xml:space="preserve">leg.height</t>
  </si>
  <si>
    <t xml:space="preserve">Minimum text height</t>
  </si>
  <si>
    <t xml:space="preserve">leg.to_pad</t>
  </si>
  <si>
    <t xml:space="preserve">Legend to exposed copper clearance</t>
  </si>
  <si>
    <t xml:space="preserve">leg.method</t>
  </si>
  <si>
    <t xml:space="preserve">Legend method (screen, inkjet)</t>
  </si>
  <si>
    <t xml:space="preserve">leg.colors</t>
  </si>
  <si>
    <t xml:space="preserve">Legend colours</t>
  </si>
  <si>
    <t xml:space="preserve">Solder mask by colour</t>
  </si>
  <si>
    <t xml:space="preserve">Mask dam by colour</t>
  </si>
  <si>
    <t xml:space="preserve">Darker and white masks usually need a wider dam. Enter the minimum dam per colour.</t>
  </si>
  <si>
    <t xml:space="preserve">dam</t>
  </si>
  <si>
    <t xml:space="preserve">clear</t>
  </si>
  <si>
    <t xml:space="preserve">Colour</t>
  </si>
  <si>
    <t xml:space="preserve">Min mask dam</t>
  </si>
  <si>
    <t xml:space="preserve">Min clearance</t>
  </si>
  <si>
    <t xml:space="preserve">mask_color.green</t>
  </si>
  <si>
    <t xml:space="preserve">Green (gloss)</t>
  </si>
  <si>
    <t xml:space="preserve">mask_color.green_m</t>
  </si>
  <si>
    <t xml:space="preserve">Green (matte)</t>
  </si>
  <si>
    <t xml:space="preserve">mask_color.black</t>
  </si>
  <si>
    <t xml:space="preserve">Black</t>
  </si>
  <si>
    <t xml:space="preserve">mask_color.white</t>
  </si>
  <si>
    <t xml:space="preserve">White</t>
  </si>
  <si>
    <t xml:space="preserve">mask_color.blue</t>
  </si>
  <si>
    <t xml:space="preserve">Blue</t>
  </si>
  <si>
    <t xml:space="preserve">mask_color.red</t>
  </si>
  <si>
    <t xml:space="preserve">Red</t>
  </si>
  <si>
    <t xml:space="preserve">mask_color.yellow</t>
  </si>
  <si>
    <t xml:space="preserve">Yellow</t>
  </si>
  <si>
    <t xml:space="preserve">mask_color.clear</t>
  </si>
  <si>
    <t xml:space="preserve">Clear / other</t>
  </si>
  <si>
    <t xml:space="preserve">Board profile and panel</t>
  </si>
  <si>
    <t xml:space="preserve">Routing</t>
  </si>
  <si>
    <t xml:space="preserve">route.tol</t>
  </si>
  <si>
    <t xml:space="preserve">Routed outline tolerance (±)</t>
  </si>
  <si>
    <t xml:space="preserve">route.min_radius</t>
  </si>
  <si>
    <t xml:space="preserve">Minimum internal corner radius</t>
  </si>
  <si>
    <t xml:space="preserve">route.min_cutout</t>
  </si>
  <si>
    <t xml:space="preserve">Minimum internal cut-out width</t>
  </si>
  <si>
    <t xml:space="preserve">route.hole_edge</t>
  </si>
  <si>
    <t xml:space="preserve">Hole to routed edge location tolerance (±)</t>
  </si>
  <si>
    <t xml:space="preserve">route.depth</t>
  </si>
  <si>
    <t xml:space="preserve">Controlled-depth routing / cavities</t>
  </si>
  <si>
    <t xml:space="preserve">route.depth_tol</t>
  </si>
  <si>
    <t xml:space="preserve">Cavity depth tolerance (±)</t>
  </si>
  <si>
    <t xml:space="preserve">V-score</t>
  </si>
  <si>
    <t xml:space="preserve">vs.ok</t>
  </si>
  <si>
    <t xml:space="preserve">V-scoring offered</t>
  </si>
  <si>
    <t xml:space="preserve">vs.min_thk</t>
  </si>
  <si>
    <t xml:space="preserve">Minimum board thickness for V-score</t>
  </si>
  <si>
    <t xml:space="preserve">vs.max_thk</t>
  </si>
  <si>
    <t xml:space="preserve">Maximum board thickness for V-score</t>
  </si>
  <si>
    <t xml:space="preserve">vs.web</t>
  </si>
  <si>
    <t xml:space="preserve">Remaining web thickness</t>
  </si>
  <si>
    <t xml:space="preserve">vs.web_tol</t>
  </si>
  <si>
    <t xml:space="preserve">Web thickness tolerance (±)</t>
  </si>
  <si>
    <t xml:space="preserve">vs.pos</t>
  </si>
  <si>
    <t xml:space="preserve">V-score position tolerance (±)</t>
  </si>
  <si>
    <t xml:space="preserve">vs.angle</t>
  </si>
  <si>
    <t xml:space="preserve">V-score angles offered</t>
  </si>
  <si>
    <t xml:space="preserve">vs.edge_cu</t>
  </si>
  <si>
    <t xml:space="preserve">Copper to V-score line</t>
  </si>
  <si>
    <t xml:space="preserve">vs.jump</t>
  </si>
  <si>
    <t xml:space="preserve">Jump (skip) scoring</t>
  </si>
  <si>
    <t xml:space="preserve">Break-away tabs</t>
  </si>
  <si>
    <t xml:space="preserve">tab.ok</t>
  </si>
  <si>
    <t xml:space="preserve">Tab routing with mouse bites</t>
  </si>
  <si>
    <t xml:space="preserve">tab.hole</t>
  </si>
  <si>
    <t xml:space="preserve">Minimum mouse-bite hole</t>
  </si>
  <si>
    <t xml:space="preserve">tab.edge_cu</t>
  </si>
  <si>
    <t xml:space="preserve">Copper to tab break-off edge</t>
  </si>
  <si>
    <t xml:space="preserve">Delivery panel</t>
  </si>
  <si>
    <t xml:space="preserve">dp.max_x</t>
  </si>
  <si>
    <t xml:space="preserve">Maximum delivery panel length</t>
  </si>
  <si>
    <t xml:space="preserve">dp.max_y</t>
  </si>
  <si>
    <t xml:space="preserve">Maximum delivery panel width</t>
  </si>
  <si>
    <t xml:space="preserve">dp.xout</t>
  </si>
  <si>
    <t xml:space="preserve">X-out (scrap board) policy in panels</t>
  </si>
  <si>
    <t xml:space="preserve">dp.fiducials</t>
  </si>
  <si>
    <t xml:space="preserve">Panel fiducials and tooling holes added by you</t>
  </si>
  <si>
    <t xml:space="preserve">dp.route_gap</t>
  </si>
  <si>
    <t xml:space="preserve">Minimum routing gap between boards in the panel</t>
  </si>
  <si>
    <t xml:space="preserve">dp.rail</t>
  </si>
  <si>
    <t xml:space="preserve">Minimum rail (break-off border) width</t>
  </si>
  <si>
    <t xml:space="preserve">dp.tooling</t>
  </si>
  <si>
    <t xml:space="preserve">Tooling hole size and position you require</t>
  </si>
  <si>
    <t xml:space="preserve">dp.fid</t>
  </si>
  <si>
    <t xml:space="preserve">Fiducial size and clearance you require</t>
  </si>
  <si>
    <t xml:space="preserve">Flexible and rigid-flex boards (IPC-6013)</t>
  </si>
  <si>
    <t xml:space="preserve">Leave blank if you do not build flex. Bend radius as a multiple of the flex thickness.</t>
  </si>
  <si>
    <t xml:space="preserve">Construction</t>
  </si>
  <si>
    <t xml:space="preserve">fx.max_flex_layers</t>
  </si>
  <si>
    <t xml:space="preserve">Maximum copper layers, flex only</t>
  </si>
  <si>
    <t xml:space="preserve">fx.max_rf_layers</t>
  </si>
  <si>
    <t xml:space="preserve">Maximum total layers, rigid-flex</t>
  </si>
  <si>
    <t xml:space="preserve">fx.max_flex_in_rf</t>
  </si>
  <si>
    <t xml:space="preserve">Maximum flex layers in a rigid-flex</t>
  </si>
  <si>
    <t xml:space="preserve">fx.airgap</t>
  </si>
  <si>
    <t xml:space="preserve">Unbonded (air-gap / bookbinder) flex layers</t>
  </si>
  <si>
    <t xml:space="preserve">fx.types</t>
  </si>
  <si>
    <t xml:space="preserve">IPC-6013 types built (1–5)</t>
  </si>
  <si>
    <t xml:space="preserve">fx.max_len</t>
  </si>
  <si>
    <t xml:space="preserve">Maximum flex length</t>
  </si>
  <si>
    <t xml:space="preserve">fx.adhesiveless</t>
  </si>
  <si>
    <t xml:space="preserve">Adhesiveless polyimide laminate</t>
  </si>
  <si>
    <t xml:space="preserve">fx.adhesive</t>
  </si>
  <si>
    <t xml:space="preserve">Adhesive-based polyimide laminate</t>
  </si>
  <si>
    <t xml:space="preserve">fx.pi_min</t>
  </si>
  <si>
    <t xml:space="preserve">Thinnest polyimide core</t>
  </si>
  <si>
    <t xml:space="preserve">fx.pi_max</t>
  </si>
  <si>
    <t xml:space="preserve">Thickest polyimide core</t>
  </si>
  <si>
    <t xml:space="preserve">fx.ra_cu</t>
  </si>
  <si>
    <t xml:space="preserve">Rolled-annealed (RA) copper</t>
  </si>
  <si>
    <t xml:space="preserve">fx.cu_max</t>
  </si>
  <si>
    <t xml:space="preserve">Maximum copper on flex layers</t>
  </si>
  <si>
    <t xml:space="preserve">fx.noflow</t>
  </si>
  <si>
    <t xml:space="preserve">No-flow / low-flow prepreg for rigid-flex bonding</t>
  </si>
  <si>
    <t xml:space="preserve">Etching on flex</t>
  </si>
  <si>
    <t xml:space="preserve">fx.hatched_gnd</t>
  </si>
  <si>
    <t xml:space="preserve">Cross-hatched ground on flex</t>
  </si>
  <si>
    <t xml:space="preserve">Coverlay and mask</t>
  </si>
  <si>
    <t xml:space="preserve">fx.cov_open</t>
  </si>
  <si>
    <t xml:space="preserve">Minimum coverlay opening</t>
  </si>
  <si>
    <t xml:space="preserve">fx.cov_reg</t>
  </si>
  <si>
    <t xml:space="preserve">Coverlay registration (±)</t>
  </si>
  <si>
    <t xml:space="preserve">fx.cov_web</t>
  </si>
  <si>
    <t xml:space="preserve">Minimum coverlay web between openings</t>
  </si>
  <si>
    <t xml:space="preserve">fx.cov_laser</t>
  </si>
  <si>
    <t xml:space="preserve">Laser-cut coverlay</t>
  </si>
  <si>
    <t xml:space="preserve">fx.flex_mask</t>
  </si>
  <si>
    <t xml:space="preserve">Flexible (LPI) solder mask on flex</t>
  </si>
  <si>
    <t xml:space="preserve">fx.shield</t>
  </si>
  <si>
    <t xml:space="preserve">EMI shielding film</t>
  </si>
  <si>
    <t xml:space="preserve">Bending</t>
  </si>
  <si>
    <t xml:space="preserve">fx.bend_static_1</t>
  </si>
  <si>
    <t xml:space="preserve">Minimum static bend radius, 1–2 layers</t>
  </si>
  <si>
    <t xml:space="preserve">× thickness</t>
  </si>
  <si>
    <t xml:space="preserve">fx.bend_static_m</t>
  </si>
  <si>
    <t xml:space="preserve">Minimum static bend radius, 3+ layers</t>
  </si>
  <si>
    <t xml:space="preserve">fx.bend_dynamic</t>
  </si>
  <si>
    <t xml:space="preserve">Minimum dynamic bend radius, single layer</t>
  </si>
  <si>
    <t xml:space="preserve">fx.bend_cycles</t>
  </si>
  <si>
    <t xml:space="preserve">Dynamic flex cycles you can test to</t>
  </si>
  <si>
    <t xml:space="preserve">Stiffeners and adhesives</t>
  </si>
  <si>
    <t xml:space="preserve">fx.stiff_fr4</t>
  </si>
  <si>
    <t xml:space="preserve">FR-4 stiffeners</t>
  </si>
  <si>
    <t xml:space="preserve">fx.stiff_pi</t>
  </si>
  <si>
    <t xml:space="preserve">Polyimide stiffeners</t>
  </si>
  <si>
    <t xml:space="preserve">fx.stiff_metal</t>
  </si>
  <si>
    <t xml:space="preserve">Steel / aluminium stiffeners</t>
  </si>
  <si>
    <t xml:space="preserve">fx.stiff_tol</t>
  </si>
  <si>
    <t xml:space="preserve">Stiffener placement tolerance (±)</t>
  </si>
  <si>
    <t xml:space="preserve">fx.psa</t>
  </si>
  <si>
    <t xml:space="preserve">Pressure-sensitive adhesive (PSA) applied</t>
  </si>
  <si>
    <t xml:space="preserve">Rigid-flex transition</t>
  </si>
  <si>
    <t xml:space="preserve">fx.via_to_trans</t>
  </si>
  <si>
    <t xml:space="preserve">Minimum via / hole to rigid-flex transition line</t>
  </si>
  <si>
    <t xml:space="preserve">fx.cu_to_trans</t>
  </si>
  <si>
    <t xml:space="preserve">Minimum pad to transition line</t>
  </si>
  <si>
    <t xml:space="preserve">fx.trans_tol</t>
  </si>
  <si>
    <t xml:space="preserve">Transition line position tolerance (±)</t>
  </si>
  <si>
    <t xml:space="preserve">fx.imp</t>
  </si>
  <si>
    <t xml:space="preserve">Controlled impedance on flex layers</t>
  </si>
  <si>
    <t xml:space="preserve">Flex outline and contacts</t>
  </si>
  <si>
    <t xml:space="preserve">fx.outline_tol</t>
  </si>
  <si>
    <t xml:space="preserve">Flex outline tolerance (±)</t>
  </si>
  <si>
    <t xml:space="preserve">fx.zif_tol</t>
  </si>
  <si>
    <t xml:space="preserve">ZIF contact finger thickness tolerance (±)</t>
  </si>
  <si>
    <t xml:space="preserve">fx.laser_cut</t>
  </si>
  <si>
    <t xml:space="preserve">Laser-cut outline</t>
  </si>
  <si>
    <t xml:space="preserve">fx.min_slit</t>
  </si>
  <si>
    <t xml:space="preserve">Minimum slit width between flex arms</t>
  </si>
  <si>
    <t xml:space="preserve">Trace and space on flex layers</t>
  </si>
  <si>
    <t xml:space="preserve">trace</t>
  </si>
  <si>
    <t xml:space="preserve">space</t>
  </si>
  <si>
    <t xml:space="preserve">Min trace</t>
  </si>
  <si>
    <t xml:space="preserve">Min space</t>
  </si>
  <si>
    <t xml:space="preserve">flex_ls.1_3</t>
  </si>
  <si>
    <t xml:space="preserve">⅓ oz</t>
  </si>
  <si>
    <t xml:space="preserve">flex_ls.0_5</t>
  </si>
  <si>
    <t xml:space="preserve">flex_ls.1</t>
  </si>
  <si>
    <t xml:space="preserve">flex_ls.2</t>
  </si>
  <si>
    <t xml:space="preserve">Heavy copper, metal core, coins, embedded passives and cavities</t>
  </si>
  <si>
    <t xml:space="preserve">Leave blank if you do not build a technology.</t>
  </si>
  <si>
    <t xml:space="preserve">Heavy copper above 4 oz</t>
  </si>
  <si>
    <t xml:space="preserve">hc.max_inner</t>
  </si>
  <si>
    <t xml:space="preserve">Maximum inner copper</t>
  </si>
  <si>
    <t xml:space="preserve">hc.max_outer</t>
  </si>
  <si>
    <t xml:space="preserve">Maximum outer finished copper</t>
  </si>
  <si>
    <t xml:space="preserve">hc.max_layers</t>
  </si>
  <si>
    <t xml:space="preserve">Maximum layers with heavy copper</t>
  </si>
  <si>
    <t xml:space="preserve">Metal core / insulated metal substrate</t>
  </si>
  <si>
    <t xml:space="preserve">mc.ok</t>
  </si>
  <si>
    <t xml:space="preserve">Metal-core boards</t>
  </si>
  <si>
    <t xml:space="preserve">mc.base</t>
  </si>
  <si>
    <t xml:space="preserve">Base metals (aluminium, copper) and thicknesses</t>
  </si>
  <si>
    <t xml:space="preserve">mc.k</t>
  </si>
  <si>
    <t xml:space="preserve">Dielectric thermal conductivity range</t>
  </si>
  <si>
    <t xml:space="preserve">W/m·K</t>
  </si>
  <si>
    <t xml:space="preserve">mc.diel_min</t>
  </si>
  <si>
    <t xml:space="preserve">Minimum dielectric thickness</t>
  </si>
  <si>
    <t xml:space="preserve">mc.layers</t>
  </si>
  <si>
    <t xml:space="preserve">Maximum copper layers on metal core</t>
  </si>
  <si>
    <t xml:space="preserve">mc.pth</t>
  </si>
  <si>
    <t xml:space="preserve">Plated through holes in metal core</t>
  </si>
  <si>
    <t xml:space="preserve">Copper coins</t>
  </si>
  <si>
    <t xml:space="preserve">coin.ok</t>
  </si>
  <si>
    <t xml:space="preserve">Embedded or press-fit copper coins</t>
  </si>
  <si>
    <t xml:space="preserve">coin.max</t>
  </si>
  <si>
    <t xml:space="preserve">Maximum coin size</t>
  </si>
  <si>
    <t xml:space="preserve">coin.flat</t>
  </si>
  <si>
    <t xml:space="preserve">Coin flatness / co-planarity to board surface (±)</t>
  </si>
  <si>
    <t xml:space="preserve">Embedded passives</t>
  </si>
  <si>
    <t xml:space="preserve">emb.cap</t>
  </si>
  <si>
    <t xml:space="preserve">Buried capacitance laminate (name, thickness)</t>
  </si>
  <si>
    <t xml:space="preserve">emb.res</t>
  </si>
  <si>
    <t xml:space="preserve">Embedded resistor material</t>
  </si>
  <si>
    <t xml:space="preserve">emb.res_tol</t>
  </si>
  <si>
    <t xml:space="preserve">Embedded resistor tolerance (±)</t>
  </si>
  <si>
    <t xml:space="preserve">emb.comp</t>
  </si>
  <si>
    <t xml:space="preserve">Embedded active / passive components</t>
  </si>
  <si>
    <t xml:space="preserve">Cavities</t>
  </si>
  <si>
    <t xml:space="preserve">cav.ok</t>
  </si>
  <si>
    <t xml:space="preserve">Cavity boards</t>
  </si>
  <si>
    <t xml:space="preserve">cav.min</t>
  </si>
  <si>
    <t xml:space="preserve">Minimum cavity size</t>
  </si>
  <si>
    <t xml:space="preserve">cav.depth_tol</t>
  </si>
  <si>
    <t xml:space="preserve">cav.plated</t>
  </si>
  <si>
    <t xml:space="preserve">Plated cavity walls / floors</t>
  </si>
  <si>
    <t xml:space="preserve">Trace and space above 4 oz</t>
  </si>
  <si>
    <t xml:space="preserve">diel</t>
  </si>
  <si>
    <t xml:space="preserve">Min dielectric</t>
  </si>
  <si>
    <t xml:space="preserve">hc_ls.5</t>
  </si>
  <si>
    <t xml:space="preserve">5 oz</t>
  </si>
  <si>
    <t xml:space="preserve">hc_ls.6</t>
  </si>
  <si>
    <t xml:space="preserve">6 oz</t>
  </si>
  <si>
    <t xml:space="preserve">hc_ls.8</t>
  </si>
  <si>
    <t xml:space="preserve">8 oz</t>
  </si>
  <si>
    <t xml:space="preserve">hc_ls.10</t>
  </si>
  <si>
    <t xml:space="preserve">10 oz</t>
  </si>
  <si>
    <t xml:space="preserve">hc_ls.12</t>
  </si>
  <si>
    <t xml:space="preserve">12 oz</t>
  </si>
  <si>
    <t xml:space="preserve">Testing, quality and documentation</t>
  </si>
  <si>
    <t xml:space="preserve">Electrical test (IPC-9252)</t>
  </si>
  <si>
    <t xml:space="preserve">et.100</t>
  </si>
  <si>
    <t xml:space="preserve">100% electrical test</t>
  </si>
  <si>
    <t xml:space="preserve">et.flying</t>
  </si>
  <si>
    <t xml:space="preserve">Flying probe</t>
  </si>
  <si>
    <t xml:space="preserve">et.fixture</t>
  </si>
  <si>
    <t xml:space="preserve">Fixture (bed-of-nails)</t>
  </si>
  <si>
    <t xml:space="preserve">et.netlist</t>
  </si>
  <si>
    <t xml:space="preserve">Test against customer IPC-D-356 netlist</t>
  </si>
  <si>
    <t xml:space="preserve">et.min_pitch</t>
  </si>
  <si>
    <t xml:space="preserve">Minimum test pad pitch</t>
  </si>
  <si>
    <t xml:space="preserve">et.isolation</t>
  </si>
  <si>
    <t xml:space="preserve">Isolation resistance test voltage</t>
  </si>
  <si>
    <t xml:space="preserve">et.continuity</t>
  </si>
  <si>
    <t xml:space="preserve">Continuity resistance limit (Ω)</t>
  </si>
  <si>
    <t xml:space="preserve">Inspection and reliability</t>
  </si>
  <si>
    <t xml:space="preserve">q.aoi</t>
  </si>
  <si>
    <t xml:space="preserve">AOI on inner and outer layers</t>
  </si>
  <si>
    <t xml:space="preserve">q.microsection</t>
  </si>
  <si>
    <t xml:space="preserve">Microsection per lot (coupon) with report</t>
  </si>
  <si>
    <t xml:space="preserve">q.thermal_stress</t>
  </si>
  <si>
    <t xml:space="preserve">Thermal stress per IPC-TM-650 2.6.8</t>
  </si>
  <si>
    <t xml:space="preserve">q.ist</t>
  </si>
  <si>
    <t xml:space="preserve">Interconnect stress test (IPC-TM-650 2.6.26)</t>
  </si>
  <si>
    <t xml:space="preserve">q.ionic</t>
  </si>
  <si>
    <t xml:space="preserve">Ionic cleanliness test (IPC-TM-650 2.3.25)</t>
  </si>
  <si>
    <t xml:space="preserve">q.ionic_limit</t>
  </si>
  <si>
    <t xml:space="preserve">Ionic cleanliness limit (µg NaCl eq/cm²)</t>
  </si>
  <si>
    <t xml:space="preserve">q.solderability</t>
  </si>
  <si>
    <t xml:space="preserve">Solderability testing (J-STD-003)</t>
  </si>
  <si>
    <t xml:space="preserve">q.impedance_rep</t>
  </si>
  <si>
    <t xml:space="preserve">Impedance test report (TDR)</t>
  </si>
  <si>
    <t xml:space="preserve">q.xray</t>
  </si>
  <si>
    <t xml:space="preserve">X-ray registration check</t>
  </si>
  <si>
    <t xml:space="preserve">q.reflow_sim</t>
  </si>
  <si>
    <t xml:space="preserve">Reflow simulation per IPC-TM-650 2.6.27 on each lot</t>
  </si>
  <si>
    <t xml:space="preserve">q.stacked_rel</t>
  </si>
  <si>
    <t xml:space="preserve">Stacked-microvia reliability data available (describe)</t>
  </si>
  <si>
    <t xml:space="preserve">q.reflow_cycles</t>
  </si>
  <si>
    <t xml:space="preserve">Lead-free reflow cycles at 260 °C guaranteed without failure</t>
  </si>
  <si>
    <t xml:space="preserve">q.rework</t>
  </si>
  <si>
    <t xml:space="preserve">Rework (hand solder) cycles supported</t>
  </si>
  <si>
    <t xml:space="preserve">q.etchback</t>
  </si>
  <si>
    <t xml:space="preserve">Etchback / desmear method (positive etchback available?)</t>
  </si>
  <si>
    <t xml:space="preserve">Process capability (Cpk, current)</t>
  </si>
  <si>
    <t xml:space="preserve">cpk.width</t>
  </si>
  <si>
    <t xml:space="preserve">Line width</t>
  </si>
  <si>
    <t xml:space="preserve">Cpk</t>
  </si>
  <si>
    <t xml:space="preserve">cpk.reg</t>
  </si>
  <si>
    <t xml:space="preserve">Layer-to-layer registration</t>
  </si>
  <si>
    <t xml:space="preserve">cpk.hole</t>
  </si>
  <si>
    <t xml:space="preserve">Finished hole size</t>
  </si>
  <si>
    <t xml:space="preserve">cpk.plating</t>
  </si>
  <si>
    <t xml:space="preserve">Hole-wall copper thickness</t>
  </si>
  <si>
    <t xml:space="preserve">cpk.imp</t>
  </si>
  <si>
    <t xml:space="preserve">Controlled impedance</t>
  </si>
  <si>
    <t xml:space="preserve">cpk.yield</t>
  </si>
  <si>
    <t xml:space="preserve">Typical first-pass yield, standard technology</t>
  </si>
  <si>
    <t xml:space="preserve">Packaging and traceability</t>
  </si>
  <si>
    <t xml:space="preserve">pk.vacuum</t>
  </si>
  <si>
    <t xml:space="preserve">Vacuum-sealed packing</t>
  </si>
  <si>
    <t xml:space="preserve">pk.hic</t>
  </si>
  <si>
    <t xml:space="preserve">Humidity indicator card and desiccant</t>
  </si>
  <si>
    <t xml:space="preserve">pk.bake</t>
  </si>
  <si>
    <t xml:space="preserve">Bake policy before shipment</t>
  </si>
  <si>
    <t xml:space="preserve">pk.shelf</t>
  </si>
  <si>
    <t xml:space="preserve">Shelf life in sealed packing</t>
  </si>
  <si>
    <t xml:space="preserve">months</t>
  </si>
  <si>
    <t xml:space="preserve">tr.datecode</t>
  </si>
  <si>
    <t xml:space="preserve">Date code on board</t>
  </si>
  <si>
    <t xml:space="preserve">tr.ul</t>
  </si>
  <si>
    <t xml:space="preserve">UL mark on board</t>
  </si>
  <si>
    <t xml:space="preserve">tr.barcode</t>
  </si>
  <si>
    <t xml:space="preserve">2D barcode / serial number per board</t>
  </si>
  <si>
    <t xml:space="preserve">tr.lot</t>
  </si>
  <si>
    <t xml:space="preserve">Lot traceability to raw material batch</t>
  </si>
  <si>
    <t xml:space="preserve">Documentation and engineering</t>
  </si>
  <si>
    <t xml:space="preserve">doc.coc</t>
  </si>
  <si>
    <t xml:space="preserve">Certificate of conformance</t>
  </si>
  <si>
    <t xml:space="preserve">doc.fai</t>
  </si>
  <si>
    <t xml:space="preserve">First-article inspection report</t>
  </si>
  <si>
    <t xml:space="preserve">doc.stackup</t>
  </si>
  <si>
    <t xml:space="preserve">Stackup proposal with material part numbers</t>
  </si>
  <si>
    <t xml:space="preserve">doc.dfm_days</t>
  </si>
  <si>
    <t xml:space="preserve">DFM / engineering query turnaround</t>
  </si>
  <si>
    <t xml:space="preserve">days</t>
  </si>
  <si>
    <t xml:space="preserve">doc.data</t>
  </si>
  <si>
    <t xml:space="preserve">Data formats accepted (ODB++, IPC-2581, Gerber X2, …)</t>
  </si>
  <si>
    <t xml:space="preserve">doc.changes</t>
  </si>
  <si>
    <t xml:space="preserve">Changes you make to data without asking (e.g. teardrops, thieving, pad resize)</t>
  </si>
  <si>
    <t xml:space="preserve">Capacity, subcontracting and cost adders</t>
  </si>
  <si>
    <t xml:space="preserve">Disclose any process not done at this site. This affects lead time, data security and DFM risk.</t>
  </si>
  <si>
    <t xml:space="preserve">Capacity</t>
  </si>
  <si>
    <t xml:space="preserve">com.panels</t>
  </si>
  <si>
    <t xml:space="preserve">Capacity, production panels per month</t>
  </si>
  <si>
    <t xml:space="preserve">com.hdi_panels</t>
  </si>
  <si>
    <t xml:space="preserve">HDI capacity, panels per month</t>
  </si>
  <si>
    <t xml:space="preserve">com.moq</t>
  </si>
  <si>
    <t xml:space="preserve">Minimum order quantity or value</t>
  </si>
  <si>
    <t xml:space="preserve">com.proto</t>
  </si>
  <si>
    <t xml:space="preserve">Prototype lot size limit</t>
  </si>
  <si>
    <t xml:space="preserve">Where each process is done</t>
  </si>
  <si>
    <t xml:space="preserve">Choose In-house, Outsourced, Both or Not offered.</t>
  </si>
  <si>
    <t xml:space="preserve">where</t>
  </si>
  <si>
    <t xml:space="preserve">sub</t>
  </si>
  <si>
    <t xml:space="preserve">nda</t>
  </si>
  <si>
    <t xml:space="preserve">Process</t>
  </si>
  <si>
    <t xml:space="preserve">Where</t>
  </si>
  <si>
    <t xml:space="preserve">Subcontractor and location</t>
  </si>
  <si>
    <t xml:space="preserve">Customer data shared with them</t>
  </si>
  <si>
    <t xml:space="preserve">outsource.lam</t>
  </si>
  <si>
    <t xml:space="preserve">Lamination</t>
  </si>
  <si>
    <t xml:space="preserve">outsource.mdrill</t>
  </si>
  <si>
    <t xml:space="preserve">outsource.ldrill</t>
  </si>
  <si>
    <t xml:space="preserve">outsource.bdrill</t>
  </si>
  <si>
    <t xml:space="preserve">outsource.plating</t>
  </si>
  <si>
    <t xml:space="preserve">Copper plating</t>
  </si>
  <si>
    <t xml:space="preserve">outsource.viafill</t>
  </si>
  <si>
    <t xml:space="preserve">Via fill / planarise</t>
  </si>
  <si>
    <t xml:space="preserve">outsource.image</t>
  </si>
  <si>
    <t xml:space="preserve">Imaging (LDI)</t>
  </si>
  <si>
    <t xml:space="preserve">outsource.mask</t>
  </si>
  <si>
    <t xml:space="preserve">outsource.legend</t>
  </si>
  <si>
    <t xml:space="preserve">Legend</t>
  </si>
  <si>
    <t xml:space="preserve">outsource.enig</t>
  </si>
  <si>
    <t xml:space="preserve">ENIG / ENEPIG</t>
  </si>
  <si>
    <t xml:space="preserve">outsource.imag</t>
  </si>
  <si>
    <t xml:space="preserve">Immersion silver / tin</t>
  </si>
  <si>
    <t xml:space="preserve">outsource.hardau</t>
  </si>
  <si>
    <t xml:space="preserve">Hard gold</t>
  </si>
  <si>
    <t xml:space="preserve">outsource.route</t>
  </si>
  <si>
    <t xml:space="preserve">Routing / V-score</t>
  </si>
  <si>
    <t xml:space="preserve">outsource.et</t>
  </si>
  <si>
    <t xml:space="preserve">Electrical test</t>
  </si>
  <si>
    <t xml:space="preserve">outsource.imp</t>
  </si>
  <si>
    <t xml:space="preserve">Impedance test</t>
  </si>
  <si>
    <t xml:space="preserve">outsource.micro</t>
  </si>
  <si>
    <t xml:space="preserve">Microsection lab</t>
  </si>
  <si>
    <t xml:space="preserve">Typical cost adders</t>
  </si>
  <si>
    <t xml:space="preserve">Percent over a standard board of the same size and layer count. Optional.</t>
  </si>
  <si>
    <t xml:space="preserve">pct</t>
  </si>
  <si>
    <t xml:space="preserve">Feature</t>
  </si>
  <si>
    <t xml:space="preserve">Adder (%)</t>
  </si>
  <si>
    <t xml:space="preserve">adder.seq</t>
  </si>
  <si>
    <t xml:space="preserve">Each extra sequential lamination</t>
  </si>
  <si>
    <t xml:space="preserve">adder.laser</t>
  </si>
  <si>
    <t xml:space="preserve">Laser microvias</t>
  </si>
  <si>
    <t xml:space="preserve">adder.viafill</t>
  </si>
  <si>
    <t xml:space="preserve">Via fill (Type VII)</t>
  </si>
  <si>
    <t xml:space="preserve">adder.bdrill</t>
  </si>
  <si>
    <t xml:space="preserve">adder.imp10</t>
  </si>
  <si>
    <t xml:space="preserve">Impedance ±10%</t>
  </si>
  <si>
    <t xml:space="preserve">adder.imp5</t>
  </si>
  <si>
    <t xml:space="preserve">Impedance ±5%</t>
  </si>
  <si>
    <t xml:space="preserve">adder.heavy</t>
  </si>
  <si>
    <t xml:space="preserve">Heavy copper ≥ 3 oz</t>
  </si>
  <si>
    <t xml:space="preserve">adder.class3</t>
  </si>
  <si>
    <t xml:space="preserve">IPC-6012 Class 3</t>
  </si>
  <si>
    <t xml:space="preserve">adder.enepig</t>
  </si>
  <si>
    <t xml:space="preserve">ENEPIG instead of ENIG</t>
  </si>
  <si>
    <t xml:space="preserve">adder.hardau</t>
  </si>
  <si>
    <t xml:space="preserve">Hard gold fingers</t>
  </si>
  <si>
    <t xml:space="preserve">adder.flex</t>
  </si>
  <si>
    <t xml:space="preserve">Rigid-flex vs rigid</t>
  </si>
  <si>
    <t xml:space="preserve">adder.quick</t>
  </si>
  <si>
    <t xml:space="preserve">Quick-turn</t>
  </si>
  <si>
    <t xml:space="preserve">Exceptions and additional capability</t>
  </si>
  <si>
    <t xml:space="preserve">Anything that does not fit the rows on the other sheets, or conditions that apply to many rows.</t>
  </si>
  <si>
    <t xml:space="preserve">Ref</t>
  </si>
  <si>
    <t xml:space="preserve">Sheet / parameter</t>
  </si>
  <si>
    <t xml:space="preserve">Condition or capability</t>
  </si>
  <si>
    <t xml:space="preserve">Value</t>
  </si>
  <si>
    <t xml:space="preserve">Comment</t>
  </si>
  <si>
    <t xml:space="preserve">sheet</t>
  </si>
  <si>
    <t xml:space="preserve">label</t>
  </si>
  <si>
    <t xml:space="preserve">unit</t>
  </si>
  <si>
    <t xml:space="preserve">standard_cell</t>
  </si>
  <si>
    <t xml:space="preserve">advanced_cell</t>
  </si>
  <si>
    <t xml:space="preserve">format</t>
  </si>
  <si>
    <t xml:space="preserve">C6</t>
  </si>
  <si>
    <t xml:space="preserve">PCB-VCAP-1</t>
  </si>
  <si>
    <t xml:space="preserve">C7</t>
  </si>
  <si>
    <t xml:space="preserve">C8</t>
  </si>
  <si>
    <t xml:space="preserve">C9</t>
  </si>
  <si>
    <t xml:space="preserve">C10</t>
  </si>
  <si>
    <t xml:space="preserve">date</t>
  </si>
  <si>
    <t xml:space="preserve">C11</t>
  </si>
  <si>
    <t xml:space="preserve">C12</t>
  </si>
  <si>
    <t xml:space="preserve">C13</t>
  </si>
  <si>
    <t xml:space="preserve">C16</t>
  </si>
  <si>
    <t xml:space="preserve">yn</t>
  </si>
  <si>
    <t xml:space="preserve">C19</t>
  </si>
  <si>
    <t xml:space="preserve">C20</t>
  </si>
  <si>
    <t xml:space="preserve">C21</t>
  </si>
  <si>
    <t xml:space="preserve">C22</t>
  </si>
  <si>
    <t xml:space="preserve">C23</t>
  </si>
  <si>
    <t xml:space="preserve">C24</t>
  </si>
  <si>
    <t xml:space="preserve">num</t>
  </si>
  <si>
    <t xml:space="preserve">C25</t>
  </si>
  <si>
    <t xml:space="preserve">C26</t>
  </si>
  <si>
    <t xml:space="preserve">class</t>
  </si>
  <si>
    <t xml:space="preserve">C27</t>
  </si>
  <si>
    <t xml:space="preserve">C28</t>
  </si>
  <si>
    <t xml:space="preserve">C29</t>
  </si>
  <si>
    <t xml:space="preserve">C30</t>
  </si>
  <si>
    <t xml:space="preserve">C31</t>
  </si>
  <si>
    <t xml:space="preserve">C34</t>
  </si>
  <si>
    <t xml:space="preserve">C35</t>
  </si>
  <si>
    <t xml:space="preserve">C36</t>
  </si>
  <si>
    <t xml:space="preserve">C39</t>
  </si>
  <si>
    <t xml:space="preserve">C40</t>
  </si>
  <si>
    <t xml:space="preserve">C41</t>
  </si>
  <si>
    <t xml:space="preserve">C42</t>
  </si>
  <si>
    <t xml:space="preserve">C43</t>
  </si>
  <si>
    <t xml:space="preserve">D7</t>
  </si>
  <si>
    <t xml:space="preserve">E7</t>
  </si>
  <si>
    <t xml:space="preserve">D8</t>
  </si>
  <si>
    <t xml:space="preserve">E8</t>
  </si>
  <si>
    <t xml:space="preserve">D9</t>
  </si>
  <si>
    <t xml:space="preserve">E9</t>
  </si>
  <si>
    <t xml:space="preserve">D10</t>
  </si>
  <si>
    <t xml:space="preserve">E10</t>
  </si>
  <si>
    <t xml:space="preserve">D11</t>
  </si>
  <si>
    <t xml:space="preserve">E11</t>
  </si>
  <si>
    <t xml:space="preserve">D12</t>
  </si>
  <si>
    <t xml:space="preserve">E12</t>
  </si>
  <si>
    <t xml:space="preserve">D13</t>
  </si>
  <si>
    <t xml:space="preserve">E13</t>
  </si>
  <si>
    <t xml:space="preserve">length unit</t>
  </si>
  <si>
    <t xml:space="preserve">D16</t>
  </si>
  <si>
    <t xml:space="preserve">E16</t>
  </si>
  <si>
    <t xml:space="preserve">D17</t>
  </si>
  <si>
    <t xml:space="preserve">E17</t>
  </si>
  <si>
    <t xml:space="preserve">D18</t>
  </si>
  <si>
    <t xml:space="preserve">E18</t>
  </si>
  <si>
    <t xml:space="preserve">D19</t>
  </si>
  <si>
    <t xml:space="preserve">E19</t>
  </si>
  <si>
    <t xml:space="preserve">D20</t>
  </si>
  <si>
    <t xml:space="preserve">E20</t>
  </si>
  <si>
    <t xml:space="preserve">D21</t>
  </si>
  <si>
    <t xml:space="preserve">E21</t>
  </si>
  <si>
    <t xml:space="preserve">D22</t>
  </si>
  <si>
    <t xml:space="preserve">E22</t>
  </si>
  <si>
    <t xml:space="preserve">D23</t>
  </si>
  <si>
    <t xml:space="preserve">D24</t>
  </si>
  <si>
    <t xml:space="preserve">D25</t>
  </si>
  <si>
    <t xml:space="preserve">D28</t>
  </si>
  <si>
    <t xml:space="preserve">E28</t>
  </si>
  <si>
    <t xml:space="preserve">D29</t>
  </si>
  <si>
    <t xml:space="preserve">E29</t>
  </si>
  <si>
    <t xml:space="preserve">D30</t>
  </si>
  <si>
    <t xml:space="preserve">E30</t>
  </si>
  <si>
    <t xml:space="preserve">D31</t>
  </si>
  <si>
    <t xml:space="preserve">E31</t>
  </si>
  <si>
    <t xml:space="preserve">D32</t>
  </si>
  <si>
    <t xml:space="preserve">E32</t>
  </si>
  <si>
    <t xml:space="preserve">D35</t>
  </si>
  <si>
    <t xml:space="preserve">E35</t>
  </si>
  <si>
    <t xml:space="preserve">D36</t>
  </si>
  <si>
    <t xml:space="preserve">E36</t>
  </si>
  <si>
    <t xml:space="preserve">D37</t>
  </si>
  <si>
    <t xml:space="preserve">E37</t>
  </si>
  <si>
    <t xml:space="preserve">D38</t>
  </si>
  <si>
    <t xml:space="preserve">E38</t>
  </si>
  <si>
    <t xml:space="preserve">D39</t>
  </si>
  <si>
    <t xml:space="preserve">E39</t>
  </si>
  <si>
    <t xml:space="preserve">D40</t>
  </si>
  <si>
    <t xml:space="preserve">D41</t>
  </si>
  <si>
    <t xml:space="preserve">E41</t>
  </si>
  <si>
    <t xml:space="preserve">D42</t>
  </si>
  <si>
    <t xml:space="preserve">E42</t>
  </si>
  <si>
    <t xml:space="preserve">D45</t>
  </si>
  <si>
    <t xml:space="preserve">E45</t>
  </si>
  <si>
    <t xml:space="preserve">D46</t>
  </si>
  <si>
    <t xml:space="preserve">E46</t>
  </si>
  <si>
    <t xml:space="preserve">D47</t>
  </si>
  <si>
    <t xml:space="preserve">E47</t>
  </si>
  <si>
    <t xml:space="preserve">D48</t>
  </si>
  <si>
    <t xml:space="preserve">E48</t>
  </si>
  <si>
    <t xml:space="preserve">D49</t>
  </si>
  <si>
    <t xml:space="preserve">E49</t>
  </si>
  <si>
    <t xml:space="preserve">D50</t>
  </si>
  <si>
    <t xml:space="preserve">E50</t>
  </si>
  <si>
    <t xml:space="preserve">D53</t>
  </si>
  <si>
    <t xml:space="preserve">E53</t>
  </si>
  <si>
    <t xml:space="preserve">D54</t>
  </si>
  <si>
    <t xml:space="preserve">E54</t>
  </si>
  <si>
    <t xml:space="preserve">D55</t>
  </si>
  <si>
    <t xml:space="preserve">E55</t>
  </si>
  <si>
    <t xml:space="preserve">D56</t>
  </si>
  <si>
    <t xml:space="preserve">E56</t>
  </si>
  <si>
    <t xml:space="preserve">D57</t>
  </si>
  <si>
    <t xml:space="preserve">E57</t>
  </si>
  <si>
    <t xml:space="preserve">D58</t>
  </si>
  <si>
    <t xml:space="preserve">E58</t>
  </si>
  <si>
    <t xml:space="preserve">D59</t>
  </si>
  <si>
    <t xml:space="preserve">D60</t>
  </si>
  <si>
    <t xml:space="preserve">E60</t>
  </si>
  <si>
    <t xml:space="preserve">D63</t>
  </si>
  <si>
    <t xml:space="preserve">D64</t>
  </si>
  <si>
    <t xml:space="preserve">D65</t>
  </si>
  <si>
    <t xml:space="preserve">D66</t>
  </si>
  <si>
    <t xml:space="preserve">D67</t>
  </si>
  <si>
    <t xml:space="preserve">E67</t>
  </si>
  <si>
    <t xml:space="preserve">D68</t>
  </si>
  <si>
    <t xml:space="preserve">E68</t>
  </si>
  <si>
    <t xml:space="preserve">D69</t>
  </si>
  <si>
    <t xml:space="preserve">E69</t>
  </si>
  <si>
    <t xml:space="preserve">D70</t>
  </si>
  <si>
    <t xml:space="preserve">E70</t>
  </si>
  <si>
    <t xml:space="preserve">D71</t>
  </si>
  <si>
    <t xml:space="preserve">E71</t>
  </si>
  <si>
    <t xml:space="preserve">D72</t>
  </si>
  <si>
    <t xml:space="preserve">E72</t>
  </si>
  <si>
    <t xml:space="preserve">etch.inner.0_5.trace_std</t>
  </si>
  <si>
    <t xml:space="preserve">½ oz — Min trace, standard</t>
  </si>
  <si>
    <t xml:space="preserve">etch.inner.0_5.space_std</t>
  </si>
  <si>
    <t xml:space="preserve">½ oz — Min space, standard</t>
  </si>
  <si>
    <t xml:space="preserve">etch.inner.0_5.trace_adv</t>
  </si>
  <si>
    <t xml:space="preserve">½ oz — Min trace, advanced</t>
  </si>
  <si>
    <t xml:space="preserve">etch.inner.0_5.space_adv</t>
  </si>
  <si>
    <t xml:space="preserve">½ oz — Min space, advanced</t>
  </si>
  <si>
    <t xml:space="preserve">F9</t>
  </si>
  <si>
    <t xml:space="preserve">etch.inner.0_5.comp</t>
  </si>
  <si>
    <t xml:space="preserve">½ oz — Etch compensation per side</t>
  </si>
  <si>
    <t xml:space="preserve">G9</t>
  </si>
  <si>
    <t xml:space="preserve">etch.inner.0_5.plane_clr</t>
  </si>
  <si>
    <t xml:space="preserve">½ oz — Min plane clearance (anti-pad ring)</t>
  </si>
  <si>
    <t xml:space="preserve">H9</t>
  </si>
  <si>
    <t xml:space="preserve">etch.inner.0_5.pad_space</t>
  </si>
  <si>
    <t xml:space="preserve">½ oz — Min pad-to-pad space</t>
  </si>
  <si>
    <t xml:space="preserve">I9</t>
  </si>
  <si>
    <t xml:space="preserve">etch.inner.0_5.ok</t>
  </si>
  <si>
    <t xml:space="preserve">½ oz — Offered</t>
  </si>
  <si>
    <t xml:space="preserve">J9</t>
  </si>
  <si>
    <t xml:space="preserve">etch.inner.1.trace_std</t>
  </si>
  <si>
    <t xml:space="preserve">1 oz — Min trace, standard</t>
  </si>
  <si>
    <t xml:space="preserve">etch.inner.1.space_std</t>
  </si>
  <si>
    <t xml:space="preserve">1 oz — Min space, standard</t>
  </si>
  <si>
    <t xml:space="preserve">etch.inner.1.trace_adv</t>
  </si>
  <si>
    <t xml:space="preserve">1 oz — Min trace, advanced</t>
  </si>
  <si>
    <t xml:space="preserve">etch.inner.1.space_adv</t>
  </si>
  <si>
    <t xml:space="preserve">1 oz — Min space, advanced</t>
  </si>
  <si>
    <t xml:space="preserve">F10</t>
  </si>
  <si>
    <t xml:space="preserve">etch.inner.1.comp</t>
  </si>
  <si>
    <t xml:space="preserve">1 oz — Etch compensation per side</t>
  </si>
  <si>
    <t xml:space="preserve">G10</t>
  </si>
  <si>
    <t xml:space="preserve">etch.inner.1.plane_clr</t>
  </si>
  <si>
    <t xml:space="preserve">1 oz — Min plane clearance (anti-pad ring)</t>
  </si>
  <si>
    <t xml:space="preserve">H10</t>
  </si>
  <si>
    <t xml:space="preserve">etch.inner.1.pad_space</t>
  </si>
  <si>
    <t xml:space="preserve">1 oz — Min pad-to-pad space</t>
  </si>
  <si>
    <t xml:space="preserve">I10</t>
  </si>
  <si>
    <t xml:space="preserve">etch.inner.1.ok</t>
  </si>
  <si>
    <t xml:space="preserve">1 oz — Offered</t>
  </si>
  <si>
    <t xml:space="preserve">J10</t>
  </si>
  <si>
    <t xml:space="preserve">etch.inner.1_5.trace_std</t>
  </si>
  <si>
    <t xml:space="preserve">1½ oz — Min trace, standard</t>
  </si>
  <si>
    <t xml:space="preserve">etch.inner.1_5.space_std</t>
  </si>
  <si>
    <t xml:space="preserve">1½ oz — Min space, standard</t>
  </si>
  <si>
    <t xml:space="preserve">etch.inner.1_5.trace_adv</t>
  </si>
  <si>
    <t xml:space="preserve">1½ oz — Min trace, advanced</t>
  </si>
  <si>
    <t xml:space="preserve">etch.inner.1_5.space_adv</t>
  </si>
  <si>
    <t xml:space="preserve">1½ oz — Min space, advanced</t>
  </si>
  <si>
    <t xml:space="preserve">F11</t>
  </si>
  <si>
    <t xml:space="preserve">etch.inner.1_5.comp</t>
  </si>
  <si>
    <t xml:space="preserve">1½ oz — Etch compensation per side</t>
  </si>
  <si>
    <t xml:space="preserve">G11</t>
  </si>
  <si>
    <t xml:space="preserve">etch.inner.1_5.plane_clr</t>
  </si>
  <si>
    <t xml:space="preserve">1½ oz — Min plane clearance (anti-pad ring)</t>
  </si>
  <si>
    <t xml:space="preserve">H11</t>
  </si>
  <si>
    <t xml:space="preserve">etch.inner.1_5.pad_space</t>
  </si>
  <si>
    <t xml:space="preserve">1½ oz — Min pad-to-pad space</t>
  </si>
  <si>
    <t xml:space="preserve">I11</t>
  </si>
  <si>
    <t xml:space="preserve">etch.inner.1_5.ok</t>
  </si>
  <si>
    <t xml:space="preserve">1½ oz — Offered</t>
  </si>
  <si>
    <t xml:space="preserve">J11</t>
  </si>
  <si>
    <t xml:space="preserve">etch.inner.2.trace_std</t>
  </si>
  <si>
    <t xml:space="preserve">2 oz — Min trace, standard</t>
  </si>
  <si>
    <t xml:space="preserve">etch.inner.2.space_std</t>
  </si>
  <si>
    <t xml:space="preserve">2 oz — Min space, standard</t>
  </si>
  <si>
    <t xml:space="preserve">etch.inner.2.trace_adv</t>
  </si>
  <si>
    <t xml:space="preserve">2 oz — Min trace, advanced</t>
  </si>
  <si>
    <t xml:space="preserve">etch.inner.2.space_adv</t>
  </si>
  <si>
    <t xml:space="preserve">2 oz — Min space, advanced</t>
  </si>
  <si>
    <t xml:space="preserve">F12</t>
  </si>
  <si>
    <t xml:space="preserve">etch.inner.2.comp</t>
  </si>
  <si>
    <t xml:space="preserve">2 oz — Etch compensation per side</t>
  </si>
  <si>
    <t xml:space="preserve">G12</t>
  </si>
  <si>
    <t xml:space="preserve">etch.inner.2.plane_clr</t>
  </si>
  <si>
    <t xml:space="preserve">2 oz — Min plane clearance (anti-pad ring)</t>
  </si>
  <si>
    <t xml:space="preserve">H12</t>
  </si>
  <si>
    <t xml:space="preserve">etch.inner.2.pad_space</t>
  </si>
  <si>
    <t xml:space="preserve">2 oz — Min pad-to-pad space</t>
  </si>
  <si>
    <t xml:space="preserve">I12</t>
  </si>
  <si>
    <t xml:space="preserve">etch.inner.2.ok</t>
  </si>
  <si>
    <t xml:space="preserve">2 oz — Offered</t>
  </si>
  <si>
    <t xml:space="preserve">J12</t>
  </si>
  <si>
    <t xml:space="preserve">etch.inner.2_5.trace_std</t>
  </si>
  <si>
    <t xml:space="preserve">2½ oz — Min trace, standard</t>
  </si>
  <si>
    <t xml:space="preserve">etch.inner.2_5.space_std</t>
  </si>
  <si>
    <t xml:space="preserve">2½ oz — Min space, standard</t>
  </si>
  <si>
    <t xml:space="preserve">etch.inner.2_5.trace_adv</t>
  </si>
  <si>
    <t xml:space="preserve">2½ oz — Min trace, advanced</t>
  </si>
  <si>
    <t xml:space="preserve">etch.inner.2_5.space_adv</t>
  </si>
  <si>
    <t xml:space="preserve">2½ oz — Min space, advanced</t>
  </si>
  <si>
    <t xml:space="preserve">F13</t>
  </si>
  <si>
    <t xml:space="preserve">etch.inner.2_5.comp</t>
  </si>
  <si>
    <t xml:space="preserve">2½ oz — Etch compensation per side</t>
  </si>
  <si>
    <t xml:space="preserve">G13</t>
  </si>
  <si>
    <t xml:space="preserve">etch.inner.2_5.plane_clr</t>
  </si>
  <si>
    <t xml:space="preserve">2½ oz — Min plane clearance (anti-pad ring)</t>
  </si>
  <si>
    <t xml:space="preserve">H13</t>
  </si>
  <si>
    <t xml:space="preserve">etch.inner.2_5.pad_space</t>
  </si>
  <si>
    <t xml:space="preserve">2½ oz — Min pad-to-pad space</t>
  </si>
  <si>
    <t xml:space="preserve">I13</t>
  </si>
  <si>
    <t xml:space="preserve">etch.inner.2_5.ok</t>
  </si>
  <si>
    <t xml:space="preserve">2½ oz — Offered</t>
  </si>
  <si>
    <t xml:space="preserve">J13</t>
  </si>
  <si>
    <t xml:space="preserve">etch.inner.3.trace_std</t>
  </si>
  <si>
    <t xml:space="preserve">3 oz — Min trace, standard</t>
  </si>
  <si>
    <t xml:space="preserve">C14</t>
  </si>
  <si>
    <t xml:space="preserve">etch.inner.3.space_std</t>
  </si>
  <si>
    <t xml:space="preserve">3 oz — Min space, standard</t>
  </si>
  <si>
    <t xml:space="preserve">D14</t>
  </si>
  <si>
    <t xml:space="preserve">etch.inner.3.trace_adv</t>
  </si>
  <si>
    <t xml:space="preserve">3 oz — Min trace, advanced</t>
  </si>
  <si>
    <t xml:space="preserve">E14</t>
  </si>
  <si>
    <t xml:space="preserve">etch.inner.3.space_adv</t>
  </si>
  <si>
    <t xml:space="preserve">3 oz — Min space, advanced</t>
  </si>
  <si>
    <t xml:space="preserve">F14</t>
  </si>
  <si>
    <t xml:space="preserve">etch.inner.3.comp</t>
  </si>
  <si>
    <t xml:space="preserve">3 oz — Etch compensation per side</t>
  </si>
  <si>
    <t xml:space="preserve">G14</t>
  </si>
  <si>
    <t xml:space="preserve">etch.inner.3.plane_clr</t>
  </si>
  <si>
    <t xml:space="preserve">3 oz — Min plane clearance (anti-pad ring)</t>
  </si>
  <si>
    <t xml:space="preserve">H14</t>
  </si>
  <si>
    <t xml:space="preserve">etch.inner.3.pad_space</t>
  </si>
  <si>
    <t xml:space="preserve">3 oz — Min pad-to-pad space</t>
  </si>
  <si>
    <t xml:space="preserve">I14</t>
  </si>
  <si>
    <t xml:space="preserve">etch.inner.3.ok</t>
  </si>
  <si>
    <t xml:space="preserve">3 oz — Offered</t>
  </si>
  <si>
    <t xml:space="preserve">J14</t>
  </si>
  <si>
    <t xml:space="preserve">etch.inner.3_5.trace_std</t>
  </si>
  <si>
    <t xml:space="preserve">3½ oz — Min trace, standard</t>
  </si>
  <si>
    <t xml:space="preserve">C15</t>
  </si>
  <si>
    <t xml:space="preserve">etch.inner.3_5.space_std</t>
  </si>
  <si>
    <t xml:space="preserve">3½ oz — Min space, standard</t>
  </si>
  <si>
    <t xml:space="preserve">D15</t>
  </si>
  <si>
    <t xml:space="preserve">etch.inner.3_5.trace_adv</t>
  </si>
  <si>
    <t xml:space="preserve">3½ oz — Min trace, advanced</t>
  </si>
  <si>
    <t xml:space="preserve">E15</t>
  </si>
  <si>
    <t xml:space="preserve">etch.inner.3_5.space_adv</t>
  </si>
  <si>
    <t xml:space="preserve">3½ oz — Min space, advanced</t>
  </si>
  <si>
    <t xml:space="preserve">F15</t>
  </si>
  <si>
    <t xml:space="preserve">etch.inner.3_5.comp</t>
  </si>
  <si>
    <t xml:space="preserve">3½ oz — Etch compensation per side</t>
  </si>
  <si>
    <t xml:space="preserve">G15</t>
  </si>
  <si>
    <t xml:space="preserve">etch.inner.3_5.plane_clr</t>
  </si>
  <si>
    <t xml:space="preserve">3½ oz — Min plane clearance (anti-pad ring)</t>
  </si>
  <si>
    <t xml:space="preserve">H15</t>
  </si>
  <si>
    <t xml:space="preserve">etch.inner.3_5.pad_space</t>
  </si>
  <si>
    <t xml:space="preserve">3½ oz — Min pad-to-pad space</t>
  </si>
  <si>
    <t xml:space="preserve">I15</t>
  </si>
  <si>
    <t xml:space="preserve">etch.inner.3_5.ok</t>
  </si>
  <si>
    <t xml:space="preserve">3½ oz — Offered</t>
  </si>
  <si>
    <t xml:space="preserve">J15</t>
  </si>
  <si>
    <t xml:space="preserve">etch.inner.4.trace_std</t>
  </si>
  <si>
    <t xml:space="preserve">4 oz — Min trace, standard</t>
  </si>
  <si>
    <t xml:space="preserve">etch.inner.4.space_std</t>
  </si>
  <si>
    <t xml:space="preserve">4 oz — Min space, standard</t>
  </si>
  <si>
    <t xml:space="preserve">etch.inner.4.trace_adv</t>
  </si>
  <si>
    <t xml:space="preserve">4 oz — Min trace, advanced</t>
  </si>
  <si>
    <t xml:space="preserve">etch.inner.4.space_adv</t>
  </si>
  <si>
    <t xml:space="preserve">4 oz — Min space, advanced</t>
  </si>
  <si>
    <t xml:space="preserve">F16</t>
  </si>
  <si>
    <t xml:space="preserve">etch.inner.4.comp</t>
  </si>
  <si>
    <t xml:space="preserve">4 oz — Etch compensation per side</t>
  </si>
  <si>
    <t xml:space="preserve">G16</t>
  </si>
  <si>
    <t xml:space="preserve">etch.inner.4.plane_clr</t>
  </si>
  <si>
    <t xml:space="preserve">4 oz — Min plane clearance (anti-pad ring)</t>
  </si>
  <si>
    <t xml:space="preserve">H16</t>
  </si>
  <si>
    <t xml:space="preserve">etch.inner.4.pad_space</t>
  </si>
  <si>
    <t xml:space="preserve">4 oz — Min pad-to-pad space</t>
  </si>
  <si>
    <t xml:space="preserve">I16</t>
  </si>
  <si>
    <t xml:space="preserve">etch.inner.4.ok</t>
  </si>
  <si>
    <t xml:space="preserve">4 oz — Offered</t>
  </si>
  <si>
    <t xml:space="preserve">J16</t>
  </si>
  <si>
    <t xml:space="preserve">etch.outer.0_5.fin_um</t>
  </si>
  <si>
    <t xml:space="preserve">½ oz — Typical finished copper</t>
  </si>
  <si>
    <t xml:space="preserve">etch.outer.0_5.trace_std</t>
  </si>
  <si>
    <t xml:space="preserve">etch.outer.0_5.space_std</t>
  </si>
  <si>
    <t xml:space="preserve">etch.outer.0_5.trace_adv</t>
  </si>
  <si>
    <t xml:space="preserve">F22</t>
  </si>
  <si>
    <t xml:space="preserve">etch.outer.0_5.space_adv</t>
  </si>
  <si>
    <t xml:space="preserve">G22</t>
  </si>
  <si>
    <t xml:space="preserve">etch.outer.0_5.comp</t>
  </si>
  <si>
    <t xml:space="preserve">H22</t>
  </si>
  <si>
    <t xml:space="preserve">etch.outer.0_5.plane_clr</t>
  </si>
  <si>
    <t xml:space="preserve">I22</t>
  </si>
  <si>
    <t xml:space="preserve">etch.outer.0_5.pad_space</t>
  </si>
  <si>
    <t xml:space="preserve">J22</t>
  </si>
  <si>
    <t xml:space="preserve">etch.outer.0_5.ok</t>
  </si>
  <si>
    <t xml:space="preserve">K22</t>
  </si>
  <si>
    <t xml:space="preserve">etch.outer.1.fin_um</t>
  </si>
  <si>
    <t xml:space="preserve">1 oz — Typical finished copper</t>
  </si>
  <si>
    <t xml:space="preserve">etch.outer.1.trace_std</t>
  </si>
  <si>
    <t xml:space="preserve">etch.outer.1.space_std</t>
  </si>
  <si>
    <t xml:space="preserve">E23</t>
  </si>
  <si>
    <t xml:space="preserve">etch.outer.1.trace_adv</t>
  </si>
  <si>
    <t xml:space="preserve">F23</t>
  </si>
  <si>
    <t xml:space="preserve">etch.outer.1.space_adv</t>
  </si>
  <si>
    <t xml:space="preserve">G23</t>
  </si>
  <si>
    <t xml:space="preserve">etch.outer.1.comp</t>
  </si>
  <si>
    <t xml:space="preserve">H23</t>
  </si>
  <si>
    <t xml:space="preserve">etch.outer.1.plane_clr</t>
  </si>
  <si>
    <t xml:space="preserve">I23</t>
  </si>
  <si>
    <t xml:space="preserve">etch.outer.1.pad_space</t>
  </si>
  <si>
    <t xml:space="preserve">J23</t>
  </si>
  <si>
    <t xml:space="preserve">etch.outer.1.ok</t>
  </si>
  <si>
    <t xml:space="preserve">K23</t>
  </si>
  <si>
    <t xml:space="preserve">etch.outer.1_5.fin_um</t>
  </si>
  <si>
    <t xml:space="preserve">1½ oz — Typical finished copper</t>
  </si>
  <si>
    <t xml:space="preserve">etch.outer.1_5.trace_std</t>
  </si>
  <si>
    <t xml:space="preserve">etch.outer.1_5.space_std</t>
  </si>
  <si>
    <t xml:space="preserve">E24</t>
  </si>
  <si>
    <t xml:space="preserve">etch.outer.1_5.trace_adv</t>
  </si>
  <si>
    <t xml:space="preserve">F24</t>
  </si>
  <si>
    <t xml:space="preserve">etch.outer.1_5.space_adv</t>
  </si>
  <si>
    <t xml:space="preserve">G24</t>
  </si>
  <si>
    <t xml:space="preserve">etch.outer.1_5.comp</t>
  </si>
  <si>
    <t xml:space="preserve">H24</t>
  </si>
  <si>
    <t xml:space="preserve">etch.outer.1_5.plane_clr</t>
  </si>
  <si>
    <t xml:space="preserve">I24</t>
  </si>
  <si>
    <t xml:space="preserve">etch.outer.1_5.pad_space</t>
  </si>
  <si>
    <t xml:space="preserve">J24</t>
  </si>
  <si>
    <t xml:space="preserve">etch.outer.1_5.ok</t>
  </si>
  <si>
    <t xml:space="preserve">K24</t>
  </si>
  <si>
    <t xml:space="preserve">etch.outer.2.fin_um</t>
  </si>
  <si>
    <t xml:space="preserve">2 oz — Typical finished copper</t>
  </si>
  <si>
    <t xml:space="preserve">etch.outer.2.trace_std</t>
  </si>
  <si>
    <t xml:space="preserve">etch.outer.2.space_std</t>
  </si>
  <si>
    <t xml:space="preserve">E25</t>
  </si>
  <si>
    <t xml:space="preserve">etch.outer.2.trace_adv</t>
  </si>
  <si>
    <t xml:space="preserve">F25</t>
  </si>
  <si>
    <t xml:space="preserve">etch.outer.2.space_adv</t>
  </si>
  <si>
    <t xml:space="preserve">G25</t>
  </si>
  <si>
    <t xml:space="preserve">etch.outer.2.comp</t>
  </si>
  <si>
    <t xml:space="preserve">H25</t>
  </si>
  <si>
    <t xml:space="preserve">etch.outer.2.plane_clr</t>
  </si>
  <si>
    <t xml:space="preserve">I25</t>
  </si>
  <si>
    <t xml:space="preserve">etch.outer.2.pad_space</t>
  </si>
  <si>
    <t xml:space="preserve">J25</t>
  </si>
  <si>
    <t xml:space="preserve">etch.outer.2.ok</t>
  </si>
  <si>
    <t xml:space="preserve">K25</t>
  </si>
  <si>
    <t xml:space="preserve">etch.outer.2_5.fin_um</t>
  </si>
  <si>
    <t xml:space="preserve">2½ oz — Typical finished copper</t>
  </si>
  <si>
    <t xml:space="preserve">etch.outer.2_5.trace_std</t>
  </si>
  <si>
    <t xml:space="preserve">D26</t>
  </si>
  <si>
    <t xml:space="preserve">etch.outer.2_5.space_std</t>
  </si>
  <si>
    <t xml:space="preserve">E26</t>
  </si>
  <si>
    <t xml:space="preserve">etch.outer.2_5.trace_adv</t>
  </si>
  <si>
    <t xml:space="preserve">F26</t>
  </si>
  <si>
    <t xml:space="preserve">etch.outer.2_5.space_adv</t>
  </si>
  <si>
    <t xml:space="preserve">G26</t>
  </si>
  <si>
    <t xml:space="preserve">etch.outer.2_5.comp</t>
  </si>
  <si>
    <t xml:space="preserve">H26</t>
  </si>
  <si>
    <t xml:space="preserve">etch.outer.2_5.plane_clr</t>
  </si>
  <si>
    <t xml:space="preserve">I26</t>
  </si>
  <si>
    <t xml:space="preserve">etch.outer.2_5.pad_space</t>
  </si>
  <si>
    <t xml:space="preserve">J26</t>
  </si>
  <si>
    <t xml:space="preserve">etch.outer.2_5.ok</t>
  </si>
  <si>
    <t xml:space="preserve">K26</t>
  </si>
  <si>
    <t xml:space="preserve">etch.outer.3.fin_um</t>
  </si>
  <si>
    <t xml:space="preserve">3 oz — Typical finished copper</t>
  </si>
  <si>
    <t xml:space="preserve">etch.outer.3.trace_std</t>
  </si>
  <si>
    <t xml:space="preserve">D27</t>
  </si>
  <si>
    <t xml:space="preserve">etch.outer.3.space_std</t>
  </si>
  <si>
    <t xml:space="preserve">E27</t>
  </si>
  <si>
    <t xml:space="preserve">etch.outer.3.trace_adv</t>
  </si>
  <si>
    <t xml:space="preserve">F27</t>
  </si>
  <si>
    <t xml:space="preserve">etch.outer.3.space_adv</t>
  </si>
  <si>
    <t xml:space="preserve">G27</t>
  </si>
  <si>
    <t xml:space="preserve">etch.outer.3.comp</t>
  </si>
  <si>
    <t xml:space="preserve">H27</t>
  </si>
  <si>
    <t xml:space="preserve">etch.outer.3.plane_clr</t>
  </si>
  <si>
    <t xml:space="preserve">I27</t>
  </si>
  <si>
    <t xml:space="preserve">etch.outer.3.pad_space</t>
  </si>
  <si>
    <t xml:space="preserve">J27</t>
  </si>
  <si>
    <t xml:space="preserve">etch.outer.3.ok</t>
  </si>
  <si>
    <t xml:space="preserve">K27</t>
  </si>
  <si>
    <t xml:space="preserve">etch.outer.3_5.fin_um</t>
  </si>
  <si>
    <t xml:space="preserve">3½ oz — Typical finished copper</t>
  </si>
  <si>
    <t xml:space="preserve">etch.outer.3_5.trace_std</t>
  </si>
  <si>
    <t xml:space="preserve">etch.outer.3_5.space_std</t>
  </si>
  <si>
    <t xml:space="preserve">etch.outer.3_5.trace_adv</t>
  </si>
  <si>
    <t xml:space="preserve">F28</t>
  </si>
  <si>
    <t xml:space="preserve">etch.outer.3_5.space_adv</t>
  </si>
  <si>
    <t xml:space="preserve">G28</t>
  </si>
  <si>
    <t xml:space="preserve">etch.outer.3_5.comp</t>
  </si>
  <si>
    <t xml:space="preserve">H28</t>
  </si>
  <si>
    <t xml:space="preserve">etch.outer.3_5.plane_clr</t>
  </si>
  <si>
    <t xml:space="preserve">I28</t>
  </si>
  <si>
    <t xml:space="preserve">etch.outer.3_5.pad_space</t>
  </si>
  <si>
    <t xml:space="preserve">J28</t>
  </si>
  <si>
    <t xml:space="preserve">etch.outer.3_5.ok</t>
  </si>
  <si>
    <t xml:space="preserve">K28</t>
  </si>
  <si>
    <t xml:space="preserve">etch.outer.4.fin_um</t>
  </si>
  <si>
    <t xml:space="preserve">4 oz — Typical finished copper</t>
  </si>
  <si>
    <t xml:space="preserve">etch.outer.4.trace_std</t>
  </si>
  <si>
    <t xml:space="preserve">etch.outer.4.space_std</t>
  </si>
  <si>
    <t xml:space="preserve">etch.outer.4.trace_adv</t>
  </si>
  <si>
    <t xml:space="preserve">F29</t>
  </si>
  <si>
    <t xml:space="preserve">etch.outer.4.space_adv</t>
  </si>
  <si>
    <t xml:space="preserve">G29</t>
  </si>
  <si>
    <t xml:space="preserve">etch.outer.4.comp</t>
  </si>
  <si>
    <t xml:space="preserve">H29</t>
  </si>
  <si>
    <t xml:space="preserve">etch.outer.4.plane_clr</t>
  </si>
  <si>
    <t xml:space="preserve">I29</t>
  </si>
  <si>
    <t xml:space="preserve">etch.outer.4.pad_space</t>
  </si>
  <si>
    <t xml:space="preserve">J29</t>
  </si>
  <si>
    <t xml:space="preserve">etch.outer.4.ok</t>
  </si>
  <si>
    <t xml:space="preserve">K29</t>
  </si>
  <si>
    <t xml:space="preserve">C32</t>
  </si>
  <si>
    <t xml:space="preserve">C33</t>
  </si>
  <si>
    <t xml:space="preserve">C37</t>
  </si>
  <si>
    <t xml:space="preserve">D33</t>
  </si>
  <si>
    <t xml:space="preserve">E33</t>
  </si>
  <si>
    <t xml:space="preserve">D34</t>
  </si>
  <si>
    <t xml:space="preserve">E34</t>
  </si>
  <si>
    <t xml:space="preserve">E40</t>
  </si>
  <si>
    <t xml:space="preserve">D44</t>
  </si>
  <si>
    <t xml:space="preserve">E44</t>
  </si>
  <si>
    <t xml:space="preserve">D51</t>
  </si>
  <si>
    <t xml:space="preserve">E51</t>
  </si>
  <si>
    <t xml:space="preserve">D52</t>
  </si>
  <si>
    <t xml:space="preserve">E52</t>
  </si>
  <si>
    <t xml:space="preserve">E59</t>
  </si>
  <si>
    <t xml:space="preserve">D61</t>
  </si>
  <si>
    <t xml:space="preserve">E61</t>
  </si>
  <si>
    <t xml:space="preserve">D62</t>
  </si>
  <si>
    <t xml:space="preserve">E62</t>
  </si>
  <si>
    <t xml:space="preserve">E65</t>
  </si>
  <si>
    <t xml:space="preserve">E66</t>
  </si>
  <si>
    <t xml:space="preserve">D73</t>
  </si>
  <si>
    <t xml:space="preserve">E73</t>
  </si>
  <si>
    <t xml:space="preserve">D74</t>
  </si>
  <si>
    <t xml:space="preserve">E74</t>
  </si>
  <si>
    <t xml:space="preserve">D75</t>
  </si>
  <si>
    <t xml:space="preserve">E75</t>
  </si>
  <si>
    <t xml:space="preserve">D76</t>
  </si>
  <si>
    <t xml:space="preserve">E76</t>
  </si>
  <si>
    <t xml:space="preserve">D77</t>
  </si>
  <si>
    <t xml:space="preserve">D78</t>
  </si>
  <si>
    <t xml:space="preserve">D79</t>
  </si>
  <si>
    <t xml:space="preserve">E79</t>
  </si>
  <si>
    <t xml:space="preserve">drill_by_t.0_8.drill_std</t>
  </si>
  <si>
    <t xml:space="preserve">0.8 mm — Min drill, standard</t>
  </si>
  <si>
    <t xml:space="preserve">drill_by_t.0_8.drill_adv</t>
  </si>
  <si>
    <t xml:space="preserve">0.8 mm — Min drill, advanced</t>
  </si>
  <si>
    <t xml:space="preserve">drill_by_t.0_8.ar_std</t>
  </si>
  <si>
    <t xml:space="preserve">0.8 mm — Max aspect ratio, standard</t>
  </si>
  <si>
    <t xml:space="preserve">drill_by_t.0_8.ar_adv</t>
  </si>
  <si>
    <t xml:space="preserve">0.8 mm — Max aspect ratio, advanced</t>
  </si>
  <si>
    <t xml:space="preserve">drill_by_t.0_8.wall_um</t>
  </si>
  <si>
    <t xml:space="preserve">0.8 mm — Min hole-wall copper, average</t>
  </si>
  <si>
    <t xml:space="preserve">drill_by_t.1_0.drill_std</t>
  </si>
  <si>
    <t xml:space="preserve">1.0 mm — Min drill, standard</t>
  </si>
  <si>
    <t xml:space="preserve">drill_by_t.1_0.drill_adv</t>
  </si>
  <si>
    <t xml:space="preserve">1.0 mm — Min drill, advanced</t>
  </si>
  <si>
    <t xml:space="preserve">drill_by_t.1_0.ar_std</t>
  </si>
  <si>
    <t xml:space="preserve">1.0 mm — Max aspect ratio, standard</t>
  </si>
  <si>
    <t xml:space="preserve">drill_by_t.1_0.ar_adv</t>
  </si>
  <si>
    <t xml:space="preserve">1.0 mm — Max aspect ratio, advanced</t>
  </si>
  <si>
    <t xml:space="preserve">drill_by_t.1_0.wall_um</t>
  </si>
  <si>
    <t xml:space="preserve">1.0 mm — Min hole-wall copper, average</t>
  </si>
  <si>
    <t xml:space="preserve">drill_by_t.1_2.drill_std</t>
  </si>
  <si>
    <t xml:space="preserve">1.2 mm — Min drill, standard</t>
  </si>
  <si>
    <t xml:space="preserve">drill_by_t.1_2.drill_adv</t>
  </si>
  <si>
    <t xml:space="preserve">1.2 mm — Min drill, advanced</t>
  </si>
  <si>
    <t xml:space="preserve">drill_by_t.1_2.ar_std</t>
  </si>
  <si>
    <t xml:space="preserve">1.2 mm — Max aspect ratio, standard</t>
  </si>
  <si>
    <t xml:space="preserve">drill_by_t.1_2.ar_adv</t>
  </si>
  <si>
    <t xml:space="preserve">1.2 mm — Max aspect ratio, advanced</t>
  </si>
  <si>
    <t xml:space="preserve">drill_by_t.1_2.wall_um</t>
  </si>
  <si>
    <t xml:space="preserve">1.2 mm — Min hole-wall copper, average</t>
  </si>
  <si>
    <t xml:space="preserve">drill_by_t.1_6.drill_std</t>
  </si>
  <si>
    <t xml:space="preserve">1.6 mm — Min drill, standard</t>
  </si>
  <si>
    <t xml:space="preserve">drill_by_t.1_6.drill_adv</t>
  </si>
  <si>
    <t xml:space="preserve">1.6 mm — Min drill, advanced</t>
  </si>
  <si>
    <t xml:space="preserve">drill_by_t.1_6.ar_std</t>
  </si>
  <si>
    <t xml:space="preserve">1.6 mm — Max aspect ratio, standard</t>
  </si>
  <si>
    <t xml:space="preserve">drill_by_t.1_6.ar_adv</t>
  </si>
  <si>
    <t xml:space="preserve">1.6 mm — Max aspect ratio, advanced</t>
  </si>
  <si>
    <t xml:space="preserve">drill_by_t.1_6.wall_um</t>
  </si>
  <si>
    <t xml:space="preserve">1.6 mm — Min hole-wall copper, average</t>
  </si>
  <si>
    <t xml:space="preserve">drill_by_t.2_0.drill_std</t>
  </si>
  <si>
    <t xml:space="preserve">2.0 mm — Min drill, standard</t>
  </si>
  <si>
    <t xml:space="preserve">drill_by_t.2_0.drill_adv</t>
  </si>
  <si>
    <t xml:space="preserve">2.0 mm — Min drill, advanced</t>
  </si>
  <si>
    <t xml:space="preserve">drill_by_t.2_0.ar_std</t>
  </si>
  <si>
    <t xml:space="preserve">2.0 mm — Max aspect ratio, standard</t>
  </si>
  <si>
    <t xml:space="preserve">drill_by_t.2_0.ar_adv</t>
  </si>
  <si>
    <t xml:space="preserve">2.0 mm — Max aspect ratio, advanced</t>
  </si>
  <si>
    <t xml:space="preserve">drill_by_t.2_0.wall_um</t>
  </si>
  <si>
    <t xml:space="preserve">2.0 mm — Min hole-wall copper, average</t>
  </si>
  <si>
    <t xml:space="preserve">drill_by_t.2_4.drill_std</t>
  </si>
  <si>
    <t xml:space="preserve">2.4 mm — Min drill, standard</t>
  </si>
  <si>
    <t xml:space="preserve">drill_by_t.2_4.drill_adv</t>
  </si>
  <si>
    <t xml:space="preserve">2.4 mm — Min drill, advanced</t>
  </si>
  <si>
    <t xml:space="preserve">drill_by_t.2_4.ar_std</t>
  </si>
  <si>
    <t xml:space="preserve">2.4 mm — Max aspect ratio, standard</t>
  </si>
  <si>
    <t xml:space="preserve">drill_by_t.2_4.ar_adv</t>
  </si>
  <si>
    <t xml:space="preserve">2.4 mm — Max aspect ratio, advanced</t>
  </si>
  <si>
    <t xml:space="preserve">drill_by_t.2_4.wall_um</t>
  </si>
  <si>
    <t xml:space="preserve">2.4 mm — Min hole-wall copper, average</t>
  </si>
  <si>
    <t xml:space="preserve">drill_by_t.3_2.drill_std</t>
  </si>
  <si>
    <t xml:space="preserve">3.2 mm — Min drill, standard</t>
  </si>
  <si>
    <t xml:space="preserve">drill_by_t.3_2.drill_adv</t>
  </si>
  <si>
    <t xml:space="preserve">3.2 mm — Min drill, advanced</t>
  </si>
  <si>
    <t xml:space="preserve">drill_by_t.3_2.ar_std</t>
  </si>
  <si>
    <t xml:space="preserve">3.2 mm — Max aspect ratio, standard</t>
  </si>
  <si>
    <t xml:space="preserve">drill_by_t.3_2.ar_adv</t>
  </si>
  <si>
    <t xml:space="preserve">3.2 mm — Max aspect ratio, advanced</t>
  </si>
  <si>
    <t xml:space="preserve">drill_by_t.3_2.wall_um</t>
  </si>
  <si>
    <t xml:space="preserve">3.2 mm — Min hole-wall copper, average</t>
  </si>
  <si>
    <t xml:space="preserve">drill_by_t.4_0.drill_std</t>
  </si>
  <si>
    <t xml:space="preserve">4.0 mm — Min drill, standard</t>
  </si>
  <si>
    <t xml:space="preserve">drill_by_t.4_0.drill_adv</t>
  </si>
  <si>
    <t xml:space="preserve">4.0 mm — Min drill, advanced</t>
  </si>
  <si>
    <t xml:space="preserve">drill_by_t.4_0.ar_std</t>
  </si>
  <si>
    <t xml:space="preserve">4.0 mm — Max aspect ratio, standard</t>
  </si>
  <si>
    <t xml:space="preserve">drill_by_t.4_0.ar_adv</t>
  </si>
  <si>
    <t xml:space="preserve">4.0 mm — Max aspect ratio, advanced</t>
  </si>
  <si>
    <t xml:space="preserve">drill_by_t.4_0.wall_um</t>
  </si>
  <si>
    <t xml:space="preserve">4.0 mm — Min hole-wall copper, average</t>
  </si>
  <si>
    <t xml:space="preserve">drill_by_t.5_0.drill_std</t>
  </si>
  <si>
    <t xml:space="preserve">5.0 mm — Min drill, standard</t>
  </si>
  <si>
    <t xml:space="preserve">C17</t>
  </si>
  <si>
    <t xml:space="preserve">drill_by_t.5_0.drill_adv</t>
  </si>
  <si>
    <t xml:space="preserve">5.0 mm — Min drill, advanced</t>
  </si>
  <si>
    <t xml:space="preserve">drill_by_t.5_0.ar_std</t>
  </si>
  <si>
    <t xml:space="preserve">5.0 mm — Max aspect ratio, standard</t>
  </si>
  <si>
    <t xml:space="preserve">drill_by_t.5_0.ar_adv</t>
  </si>
  <si>
    <t xml:space="preserve">5.0 mm — Max aspect ratio, advanced</t>
  </si>
  <si>
    <t xml:space="preserve">F17</t>
  </si>
  <si>
    <t xml:space="preserve">drill_by_t.5_0.wall_um</t>
  </si>
  <si>
    <t xml:space="preserve">5.0 mm — Min hole-wall copper, average</t>
  </si>
  <si>
    <t xml:space="preserve">G17</t>
  </si>
  <si>
    <t xml:space="preserve">drill_by_t.6_0.drill_std</t>
  </si>
  <si>
    <t xml:space="preserve">6.0 mm — Min drill, standard</t>
  </si>
  <si>
    <t xml:space="preserve">C18</t>
  </si>
  <si>
    <t xml:space="preserve">drill_by_t.6_0.drill_adv</t>
  </si>
  <si>
    <t xml:space="preserve">6.0 mm — Min drill, advanced</t>
  </si>
  <si>
    <t xml:space="preserve">drill_by_t.6_0.ar_std</t>
  </si>
  <si>
    <t xml:space="preserve">6.0 mm — Max aspect ratio, standard</t>
  </si>
  <si>
    <t xml:space="preserve">drill_by_t.6_0.ar_adv</t>
  </si>
  <si>
    <t xml:space="preserve">6.0 mm — Max aspect ratio, advanced</t>
  </si>
  <si>
    <t xml:space="preserve">F18</t>
  </si>
  <si>
    <t xml:space="preserve">drill_by_t.6_0.wall_um</t>
  </si>
  <si>
    <t xml:space="preserve">6.0 mm — Min hole-wall copper, average</t>
  </si>
  <si>
    <t xml:space="preserve">G18</t>
  </si>
  <si>
    <t xml:space="preserve">laser_span.L1_2.ok</t>
  </si>
  <si>
    <t xml:space="preserve">L1–L2 (1 dielectric) — Offered</t>
  </si>
  <si>
    <t xml:space="preserve">laser_span.L1_2.depth</t>
  </si>
  <si>
    <t xml:space="preserve">L1–L2 (1 dielectric) — Max dielectric depth</t>
  </si>
  <si>
    <t xml:space="preserve">laser_span.L1_2.dmin</t>
  </si>
  <si>
    <t xml:space="preserve">L1–L2 (1 dielectric) — Min laser dia</t>
  </si>
  <si>
    <t xml:space="preserve">laser_span.L1_2.dmax</t>
  </si>
  <si>
    <t xml:space="preserve">L1–L2 (1 dielectric) — Max laser dia</t>
  </si>
  <si>
    <t xml:space="preserve">laser_span.L1_2.capture</t>
  </si>
  <si>
    <t xml:space="preserve">L1–L2 (1 dielectric) — Min capture pad</t>
  </si>
  <si>
    <t xml:space="preserve">laser_span.L1_2.target</t>
  </si>
  <si>
    <t xml:space="preserve">L1–L2 (1 dielectric) — Min target pad</t>
  </si>
  <si>
    <t xml:space="preserve">laser_span.L1_2.ar</t>
  </si>
  <si>
    <t xml:space="preserve">L1–L2 (1 dielectric) — Max aspect ratio</t>
  </si>
  <si>
    <t xml:space="preserve">laser_span.L1_2.filled</t>
  </si>
  <si>
    <t xml:space="preserve">L1–L2 (1 dielectric) — Must be Cu filled</t>
  </si>
  <si>
    <t xml:space="preserve">laser_span.L1_3_skip.ok</t>
  </si>
  <si>
    <t xml:space="preserve">L1–L3 skip via (2 dielectrics, direct) — Offered</t>
  </si>
  <si>
    <t xml:space="preserve">laser_span.L1_3_skip.depth</t>
  </si>
  <si>
    <t xml:space="preserve">L1–L3 skip via (2 dielectrics, direct) — Max dielectric depth</t>
  </si>
  <si>
    <t xml:space="preserve">laser_span.L1_3_skip.dmin</t>
  </si>
  <si>
    <t xml:space="preserve">L1–L3 skip via (2 dielectrics, direct) — Min laser dia</t>
  </si>
  <si>
    <t xml:space="preserve">laser_span.L1_3_skip.dmax</t>
  </si>
  <si>
    <t xml:space="preserve">L1–L3 skip via (2 dielectrics, direct) — Max laser dia</t>
  </si>
  <si>
    <t xml:space="preserve">laser_span.L1_3_skip.capture</t>
  </si>
  <si>
    <t xml:space="preserve">L1–L3 skip via (2 dielectrics, direct) — Min capture pad</t>
  </si>
  <si>
    <t xml:space="preserve">laser_span.L1_3_skip.target</t>
  </si>
  <si>
    <t xml:space="preserve">L1–L3 skip via (2 dielectrics, direct) — Min target pad</t>
  </si>
  <si>
    <t xml:space="preserve">laser_span.L1_3_skip.ar</t>
  </si>
  <si>
    <t xml:space="preserve">L1–L3 skip via (2 dielectrics, direct) — Max aspect ratio</t>
  </si>
  <si>
    <t xml:space="preserve">laser_span.L1_3_skip.filled</t>
  </si>
  <si>
    <t xml:space="preserve">L1–L3 skip via (2 dielectrics, direct) — Must be Cu filled</t>
  </si>
  <si>
    <t xml:space="preserve">laser_span.L2_3.ok</t>
  </si>
  <si>
    <t xml:space="preserve">L2–L3 buried microvia — Offered</t>
  </si>
  <si>
    <t xml:space="preserve">laser_span.L2_3.depth</t>
  </si>
  <si>
    <t xml:space="preserve">L2–L3 buried microvia — Max dielectric depth</t>
  </si>
  <si>
    <t xml:space="preserve">laser_span.L2_3.dmin</t>
  </si>
  <si>
    <t xml:space="preserve">L2–L3 buried microvia — Min laser dia</t>
  </si>
  <si>
    <t xml:space="preserve">laser_span.L2_3.dmax</t>
  </si>
  <si>
    <t xml:space="preserve">L2–L3 buried microvia — Max laser dia</t>
  </si>
  <si>
    <t xml:space="preserve">laser_span.L2_3.capture</t>
  </si>
  <si>
    <t xml:space="preserve">L2–L3 buried microvia — Min capture pad</t>
  </si>
  <si>
    <t xml:space="preserve">laser_span.L2_3.target</t>
  </si>
  <si>
    <t xml:space="preserve">L2–L3 buried microvia — Min target pad</t>
  </si>
  <si>
    <t xml:space="preserve">laser_span.L2_3.ar</t>
  </si>
  <si>
    <t xml:space="preserve">L2–L3 buried microvia — Max aspect ratio</t>
  </si>
  <si>
    <t xml:space="preserve">laser_span.L2_3.filled</t>
  </si>
  <si>
    <t xml:space="preserve">L2–L3 buried microvia — Must be Cu filled</t>
  </si>
  <si>
    <t xml:space="preserve">laser_span.stack2.ok</t>
  </si>
  <si>
    <t xml:space="preserve">Stacked, 2 levels (L1–L2–L3) — Offered</t>
  </si>
  <si>
    <t xml:space="preserve">laser_span.stack2.depth</t>
  </si>
  <si>
    <t xml:space="preserve">Stacked, 2 levels (L1–L2–L3) — Max dielectric depth</t>
  </si>
  <si>
    <t xml:space="preserve">laser_span.stack2.dmin</t>
  </si>
  <si>
    <t xml:space="preserve">Stacked, 2 levels (L1–L2–L3) — Min laser dia</t>
  </si>
  <si>
    <t xml:space="preserve">laser_span.stack2.dmax</t>
  </si>
  <si>
    <t xml:space="preserve">Stacked, 2 levels (L1–L2–L3) — Max laser dia</t>
  </si>
  <si>
    <t xml:space="preserve">laser_span.stack2.capture</t>
  </si>
  <si>
    <t xml:space="preserve">Stacked, 2 levels (L1–L2–L3) — Min capture pad</t>
  </si>
  <si>
    <t xml:space="preserve">laser_span.stack2.target</t>
  </si>
  <si>
    <t xml:space="preserve">Stacked, 2 levels (L1–L2–L3) — Min target pad</t>
  </si>
  <si>
    <t xml:space="preserve">laser_span.stack2.ar</t>
  </si>
  <si>
    <t xml:space="preserve">Stacked, 2 levels (L1–L2–L3) — Max aspect ratio</t>
  </si>
  <si>
    <t xml:space="preserve">laser_span.stack2.filled</t>
  </si>
  <si>
    <t xml:space="preserve">Stacked, 2 levels (L1–L2–L3) — Must be Cu filled</t>
  </si>
  <si>
    <t xml:space="preserve">laser_span.stack3.ok</t>
  </si>
  <si>
    <t xml:space="preserve">Stacked, 3 levels — Offered</t>
  </si>
  <si>
    <t xml:space="preserve">laser_span.stack3.depth</t>
  </si>
  <si>
    <t xml:space="preserve">Stacked, 3 levels — Max dielectric depth</t>
  </si>
  <si>
    <t xml:space="preserve">laser_span.stack3.dmin</t>
  </si>
  <si>
    <t xml:space="preserve">Stacked, 3 levels — Min laser dia</t>
  </si>
  <si>
    <t xml:space="preserve">laser_span.stack3.dmax</t>
  </si>
  <si>
    <t xml:space="preserve">Stacked, 3 levels — Max laser dia</t>
  </si>
  <si>
    <t xml:space="preserve">laser_span.stack3.capture</t>
  </si>
  <si>
    <t xml:space="preserve">Stacked, 3 levels — Min capture pad</t>
  </si>
  <si>
    <t xml:space="preserve">laser_span.stack3.target</t>
  </si>
  <si>
    <t xml:space="preserve">Stacked, 3 levels — Min target pad</t>
  </si>
  <si>
    <t xml:space="preserve">laser_span.stack3.ar</t>
  </si>
  <si>
    <t xml:space="preserve">Stacked, 3 levels — Max aspect ratio</t>
  </si>
  <si>
    <t xml:space="preserve">laser_span.stack3.filled</t>
  </si>
  <si>
    <t xml:space="preserve">Stacked, 3 levels — Must be Cu filled</t>
  </si>
  <si>
    <t xml:space="preserve">laser_span.stack4.ok</t>
  </si>
  <si>
    <t xml:space="preserve">Stacked, 4+ levels — Offered</t>
  </si>
  <si>
    <t xml:space="preserve">laser_span.stack4.depth</t>
  </si>
  <si>
    <t xml:space="preserve">Stacked, 4+ levels — Max dielectric depth</t>
  </si>
  <si>
    <t xml:space="preserve">laser_span.stack4.dmin</t>
  </si>
  <si>
    <t xml:space="preserve">Stacked, 4+ levels — Min laser dia</t>
  </si>
  <si>
    <t xml:space="preserve">laser_span.stack4.dmax</t>
  </si>
  <si>
    <t xml:space="preserve">Stacked, 4+ levels — Max laser dia</t>
  </si>
  <si>
    <t xml:space="preserve">laser_span.stack4.capture</t>
  </si>
  <si>
    <t xml:space="preserve">Stacked, 4+ levels — Min capture pad</t>
  </si>
  <si>
    <t xml:space="preserve">laser_span.stack4.target</t>
  </si>
  <si>
    <t xml:space="preserve">Stacked, 4+ levels — Min target pad</t>
  </si>
  <si>
    <t xml:space="preserve">laser_span.stack4.ar</t>
  </si>
  <si>
    <t xml:space="preserve">Stacked, 4+ levels — Max aspect ratio</t>
  </si>
  <si>
    <t xml:space="preserve">laser_span.stack4.filled</t>
  </si>
  <si>
    <t xml:space="preserve">Stacked, 4+ levels — Must be Cu filled</t>
  </si>
  <si>
    <t xml:space="preserve">laser_span.stagger.ok</t>
  </si>
  <si>
    <t xml:space="preserve">Staggered microvias — Offered</t>
  </si>
  <si>
    <t xml:space="preserve">laser_span.stagger.depth</t>
  </si>
  <si>
    <t xml:space="preserve">Staggered microvias — Max dielectric depth</t>
  </si>
  <si>
    <t xml:space="preserve">laser_span.stagger.dmin</t>
  </si>
  <si>
    <t xml:space="preserve">Staggered microvias — Min laser dia</t>
  </si>
  <si>
    <t xml:space="preserve">laser_span.stagger.dmax</t>
  </si>
  <si>
    <t xml:space="preserve">Staggered microvias — Max laser dia</t>
  </si>
  <si>
    <t xml:space="preserve">laser_span.stagger.capture</t>
  </si>
  <si>
    <t xml:space="preserve">Staggered microvias — Min capture pad</t>
  </si>
  <si>
    <t xml:space="preserve">laser_span.stagger.target</t>
  </si>
  <si>
    <t xml:space="preserve">Staggered microvias — Min target pad</t>
  </si>
  <si>
    <t xml:space="preserve">laser_span.stagger.ar</t>
  </si>
  <si>
    <t xml:space="preserve">Staggered microvias — Max aspect ratio</t>
  </si>
  <si>
    <t xml:space="preserve">laser_span.stagger.filled</t>
  </si>
  <si>
    <t xml:space="preserve">Staggered microvias — Must be Cu filled</t>
  </si>
  <si>
    <t xml:space="preserve">laser_span.on_buried.ok</t>
  </si>
  <si>
    <t xml:space="preserve">Microvia stacked on buried mechanical via — Offered</t>
  </si>
  <si>
    <t xml:space="preserve">laser_span.on_buried.depth</t>
  </si>
  <si>
    <t xml:space="preserve">Microvia stacked on buried mechanical via — Max dielectric depth</t>
  </si>
  <si>
    <t xml:space="preserve">laser_span.on_buried.dmin</t>
  </si>
  <si>
    <t xml:space="preserve">Microvia stacked on buried mechanical via — Min laser dia</t>
  </si>
  <si>
    <t xml:space="preserve">laser_span.on_buried.dmax</t>
  </si>
  <si>
    <t xml:space="preserve">Microvia stacked on buried mechanical via — Max laser dia</t>
  </si>
  <si>
    <t xml:space="preserve">laser_span.on_buried.capture</t>
  </si>
  <si>
    <t xml:space="preserve">Microvia stacked on buried mechanical via — Min capture pad</t>
  </si>
  <si>
    <t xml:space="preserve">laser_span.on_buried.target</t>
  </si>
  <si>
    <t xml:space="preserve">Microvia stacked on buried mechanical via — Min target pad</t>
  </si>
  <si>
    <t xml:space="preserve">laser_span.on_buried.ar</t>
  </si>
  <si>
    <t xml:space="preserve">Microvia stacked on buried mechanical via — Max aspect ratio</t>
  </si>
  <si>
    <t xml:space="preserve">laser_span.on_buried.filled</t>
  </si>
  <si>
    <t xml:space="preserve">Microvia stacked on buried mechanical via — Must be Cu filled</t>
  </si>
  <si>
    <t xml:space="preserve">finish.enig.ok</t>
  </si>
  <si>
    <t xml:space="preserve">ENIG (IPC-4552) — Offered</t>
  </si>
  <si>
    <t xml:space="preserve">finish.enig.l1_min</t>
  </si>
  <si>
    <t xml:space="preserve">ENIG (IPC-4552) — Layer 1 min</t>
  </si>
  <si>
    <t xml:space="preserve">finish.enig.l1_max</t>
  </si>
  <si>
    <t xml:space="preserve">ENIG (IPC-4552) — Layer 1 max</t>
  </si>
  <si>
    <t xml:space="preserve">finish.enig.pd_min</t>
  </si>
  <si>
    <t xml:space="preserve">ENIG (IPC-4552) — Palladium min</t>
  </si>
  <si>
    <t xml:space="preserve">finish.enig.l2_min</t>
  </si>
  <si>
    <t xml:space="preserve">ENIG (IPC-4552) — Layer 2 (Au) min</t>
  </si>
  <si>
    <t xml:space="preserve">finish.enig.l2_max</t>
  </si>
  <si>
    <t xml:space="preserve">ENIG (IPC-4552) — Layer 2 (Au) max</t>
  </si>
  <si>
    <t xml:space="preserve">finish.enig.shelf</t>
  </si>
  <si>
    <t xml:space="preserve">ENIG (IPC-4552) — Shelf life</t>
  </si>
  <si>
    <t xml:space="preserve">finish.enig.fine_pitch</t>
  </si>
  <si>
    <t xml:space="preserve">ENIG (IPC-4552) — OK for 0.4 mm pitch</t>
  </si>
  <si>
    <t xml:space="preserve">finish.enepig.ok</t>
  </si>
  <si>
    <t xml:space="preserve">ENEPIG (IPC-4556) — Offered</t>
  </si>
  <si>
    <t xml:space="preserve">finish.enepig.l1_min</t>
  </si>
  <si>
    <t xml:space="preserve">ENEPIG (IPC-4556) — Layer 1 min</t>
  </si>
  <si>
    <t xml:space="preserve">finish.enepig.l1_max</t>
  </si>
  <si>
    <t xml:space="preserve">ENEPIG (IPC-4556) — Layer 1 max</t>
  </si>
  <si>
    <t xml:space="preserve">finish.enepig.pd_min</t>
  </si>
  <si>
    <t xml:space="preserve">ENEPIG (IPC-4556) — Palladium min</t>
  </si>
  <si>
    <t xml:space="preserve">finish.enepig.l2_min</t>
  </si>
  <si>
    <t xml:space="preserve">ENEPIG (IPC-4556) — Layer 2 (Au) min</t>
  </si>
  <si>
    <t xml:space="preserve">finish.enepig.l2_max</t>
  </si>
  <si>
    <t xml:space="preserve">ENEPIG (IPC-4556) — Layer 2 (Au) max</t>
  </si>
  <si>
    <t xml:space="preserve">finish.enepig.shelf</t>
  </si>
  <si>
    <t xml:space="preserve">ENEPIG (IPC-4556) — Shelf life</t>
  </si>
  <si>
    <t xml:space="preserve">finish.enepig.fine_pitch</t>
  </si>
  <si>
    <t xml:space="preserve">ENEPIG (IPC-4556) — OK for 0.4 mm pitch</t>
  </si>
  <si>
    <t xml:space="preserve">finish.imag.ok</t>
  </si>
  <si>
    <t xml:space="preserve">Immersion silver (IPC-4553) — Offered</t>
  </si>
  <si>
    <t xml:space="preserve">finish.imag.l1_min</t>
  </si>
  <si>
    <t xml:space="preserve">Immersion silver (IPC-4553) — Layer 1 min</t>
  </si>
  <si>
    <t xml:space="preserve">finish.imag.l1_max</t>
  </si>
  <si>
    <t xml:space="preserve">Immersion silver (IPC-4553) — Layer 1 max</t>
  </si>
  <si>
    <t xml:space="preserve">finish.imag.pd_min</t>
  </si>
  <si>
    <t xml:space="preserve">Immersion silver (IPC-4553) — Palladium min</t>
  </si>
  <si>
    <t xml:space="preserve">finish.imag.l2_min</t>
  </si>
  <si>
    <t xml:space="preserve">Immersion silver (IPC-4553) — Layer 2 (Au) min</t>
  </si>
  <si>
    <t xml:space="preserve">finish.imag.l2_max</t>
  </si>
  <si>
    <t xml:space="preserve">Immersion silver (IPC-4553) — Layer 2 (Au) max</t>
  </si>
  <si>
    <t xml:space="preserve">finish.imag.shelf</t>
  </si>
  <si>
    <t xml:space="preserve">Immersion silver (IPC-4553) — Shelf life</t>
  </si>
  <si>
    <t xml:space="preserve">finish.imag.fine_pitch</t>
  </si>
  <si>
    <t xml:space="preserve">Immersion silver (IPC-4553) — OK for 0.4 mm pitch</t>
  </si>
  <si>
    <t xml:space="preserve">finish.imsn.ok</t>
  </si>
  <si>
    <t xml:space="preserve">Immersion tin (IPC-4554) — Offered</t>
  </si>
  <si>
    <t xml:space="preserve">finish.imsn.l1_min</t>
  </si>
  <si>
    <t xml:space="preserve">Immersion tin (IPC-4554) — Layer 1 min</t>
  </si>
  <si>
    <t xml:space="preserve">finish.imsn.l1_max</t>
  </si>
  <si>
    <t xml:space="preserve">Immersion tin (IPC-4554) — Layer 1 max</t>
  </si>
  <si>
    <t xml:space="preserve">finish.imsn.pd_min</t>
  </si>
  <si>
    <t xml:space="preserve">Immersion tin (IPC-4554) — Palladium min</t>
  </si>
  <si>
    <t xml:space="preserve">finish.imsn.l2_min</t>
  </si>
  <si>
    <t xml:space="preserve">Immersion tin (IPC-4554) — Layer 2 (Au) min</t>
  </si>
  <si>
    <t xml:space="preserve">finish.imsn.l2_max</t>
  </si>
  <si>
    <t xml:space="preserve">Immersion tin (IPC-4554) — Layer 2 (Au) max</t>
  </si>
  <si>
    <t xml:space="preserve">finish.imsn.shelf</t>
  </si>
  <si>
    <t xml:space="preserve">Immersion tin (IPC-4554) — Shelf life</t>
  </si>
  <si>
    <t xml:space="preserve">finish.imsn.fine_pitch</t>
  </si>
  <si>
    <t xml:space="preserve">Immersion tin (IPC-4554) — OK for 0.4 mm pitch</t>
  </si>
  <si>
    <t xml:space="preserve">finish.osp.ok</t>
  </si>
  <si>
    <t xml:space="preserve">OSP — Offered</t>
  </si>
  <si>
    <t xml:space="preserve">finish.osp.l1_min</t>
  </si>
  <si>
    <t xml:space="preserve">OSP — Layer 1 min</t>
  </si>
  <si>
    <t xml:space="preserve">finish.osp.l1_max</t>
  </si>
  <si>
    <t xml:space="preserve">OSP — Layer 1 max</t>
  </si>
  <si>
    <t xml:space="preserve">finish.osp.pd_min</t>
  </si>
  <si>
    <t xml:space="preserve">OSP — Palladium min</t>
  </si>
  <si>
    <t xml:space="preserve">finish.osp.l2_min</t>
  </si>
  <si>
    <t xml:space="preserve">OSP — Layer 2 (Au) min</t>
  </si>
  <si>
    <t xml:space="preserve">finish.osp.l2_max</t>
  </si>
  <si>
    <t xml:space="preserve">OSP — Layer 2 (Au) max</t>
  </si>
  <si>
    <t xml:space="preserve">finish.osp.shelf</t>
  </si>
  <si>
    <t xml:space="preserve">OSP — Shelf life</t>
  </si>
  <si>
    <t xml:space="preserve">finish.osp.fine_pitch</t>
  </si>
  <si>
    <t xml:space="preserve">OSP — OK for 0.4 mm pitch</t>
  </si>
  <si>
    <t xml:space="preserve">finish.hasl_lf.ok</t>
  </si>
  <si>
    <t xml:space="preserve">HASL, lead-free — Offered</t>
  </si>
  <si>
    <t xml:space="preserve">finish.hasl_lf.l1_min</t>
  </si>
  <si>
    <t xml:space="preserve">HASL, lead-free — Layer 1 min</t>
  </si>
  <si>
    <t xml:space="preserve">finish.hasl_lf.l1_max</t>
  </si>
  <si>
    <t xml:space="preserve">HASL, lead-free — Layer 1 max</t>
  </si>
  <si>
    <t xml:space="preserve">finish.hasl_lf.pd_min</t>
  </si>
  <si>
    <t xml:space="preserve">HASL, lead-free — Palladium min</t>
  </si>
  <si>
    <t xml:space="preserve">finish.hasl_lf.l2_min</t>
  </si>
  <si>
    <t xml:space="preserve">HASL, lead-free — Layer 2 (Au) min</t>
  </si>
  <si>
    <t xml:space="preserve">finish.hasl_lf.l2_max</t>
  </si>
  <si>
    <t xml:space="preserve">HASL, lead-free — Layer 2 (Au) max</t>
  </si>
  <si>
    <t xml:space="preserve">finish.hasl_lf.shelf</t>
  </si>
  <si>
    <t xml:space="preserve">HASL, lead-free — Shelf life</t>
  </si>
  <si>
    <t xml:space="preserve">finish.hasl_lf.fine_pitch</t>
  </si>
  <si>
    <t xml:space="preserve">HASL, lead-free — OK for 0.4 mm pitch</t>
  </si>
  <si>
    <t xml:space="preserve">finish.hasl.ok</t>
  </si>
  <si>
    <t xml:space="preserve">HASL, tin-lead — Offered</t>
  </si>
  <si>
    <t xml:space="preserve">finish.hasl.l1_min</t>
  </si>
  <si>
    <t xml:space="preserve">HASL, tin-lead — Layer 1 min</t>
  </si>
  <si>
    <t xml:space="preserve">finish.hasl.l1_max</t>
  </si>
  <si>
    <t xml:space="preserve">HASL, tin-lead — Layer 1 max</t>
  </si>
  <si>
    <t xml:space="preserve">finish.hasl.pd_min</t>
  </si>
  <si>
    <t xml:space="preserve">HASL, tin-lead — Palladium min</t>
  </si>
  <si>
    <t xml:space="preserve">finish.hasl.l2_min</t>
  </si>
  <si>
    <t xml:space="preserve">HASL, tin-lead — Layer 2 (Au) min</t>
  </si>
  <si>
    <t xml:space="preserve">finish.hasl.l2_max</t>
  </si>
  <si>
    <t xml:space="preserve">HASL, tin-lead — Layer 2 (Au) max</t>
  </si>
  <si>
    <t xml:space="preserve">finish.hasl.shelf</t>
  </si>
  <si>
    <t xml:space="preserve">HASL, tin-lead — Shelf life</t>
  </si>
  <si>
    <t xml:space="preserve">finish.hasl.fine_pitch</t>
  </si>
  <si>
    <t xml:space="preserve">HASL, tin-lead — OK for 0.4 mm pitch</t>
  </si>
  <si>
    <t xml:space="preserve">finish.hardau.ok</t>
  </si>
  <si>
    <t xml:space="preserve">Electrolytic hard gold — Offered</t>
  </si>
  <si>
    <t xml:space="preserve">finish.hardau.l1_min</t>
  </si>
  <si>
    <t xml:space="preserve">Electrolytic hard gold — Layer 1 min</t>
  </si>
  <si>
    <t xml:space="preserve">finish.hardau.l1_max</t>
  </si>
  <si>
    <t xml:space="preserve">Electrolytic hard gold — Layer 1 max</t>
  </si>
  <si>
    <t xml:space="preserve">finish.hardau.pd_min</t>
  </si>
  <si>
    <t xml:space="preserve">Electrolytic hard gold — Palladium min</t>
  </si>
  <si>
    <t xml:space="preserve">finish.hardau.l2_min</t>
  </si>
  <si>
    <t xml:space="preserve">Electrolytic hard gold — Layer 2 (Au) min</t>
  </si>
  <si>
    <t xml:space="preserve">finish.hardau.l2_max</t>
  </si>
  <si>
    <t xml:space="preserve">Electrolytic hard gold — Layer 2 (Au) max</t>
  </si>
  <si>
    <t xml:space="preserve">finish.hardau.shelf</t>
  </si>
  <si>
    <t xml:space="preserve">Electrolytic hard gold — Shelf life</t>
  </si>
  <si>
    <t xml:space="preserve">finish.hardau.fine_pitch</t>
  </si>
  <si>
    <t xml:space="preserve">Electrolytic hard gold — OK for 0.4 mm pitch</t>
  </si>
  <si>
    <t xml:space="preserve">finish.softau.ok</t>
  </si>
  <si>
    <t xml:space="preserve">Electrolytic soft (wire-bond) gold — Offered</t>
  </si>
  <si>
    <t xml:space="preserve">finish.softau.l1_min</t>
  </si>
  <si>
    <t xml:space="preserve">Electrolytic soft (wire-bond) gold — Layer 1 min</t>
  </si>
  <si>
    <t xml:space="preserve">finish.softau.l1_max</t>
  </si>
  <si>
    <t xml:space="preserve">Electrolytic soft (wire-bond) gold — Layer 1 max</t>
  </si>
  <si>
    <t xml:space="preserve">finish.softau.pd_min</t>
  </si>
  <si>
    <t xml:space="preserve">Electrolytic soft (wire-bond) gold — Palladium min</t>
  </si>
  <si>
    <t xml:space="preserve">finish.softau.l2_min</t>
  </si>
  <si>
    <t xml:space="preserve">Electrolytic soft (wire-bond) gold — Layer 2 (Au) min</t>
  </si>
  <si>
    <t xml:space="preserve">finish.softau.l2_max</t>
  </si>
  <si>
    <t xml:space="preserve">Electrolytic soft (wire-bond) gold — Layer 2 (Au) max</t>
  </si>
  <si>
    <t xml:space="preserve">H17</t>
  </si>
  <si>
    <t xml:space="preserve">finish.softau.shelf</t>
  </si>
  <si>
    <t xml:space="preserve">Electrolytic soft (wire-bond) gold — Shelf life</t>
  </si>
  <si>
    <t xml:space="preserve">I17</t>
  </si>
  <si>
    <t xml:space="preserve">finish.softau.fine_pitch</t>
  </si>
  <si>
    <t xml:space="preserve">Electrolytic soft (wire-bond) gold — OK for 0.4 mm pitch</t>
  </si>
  <si>
    <t xml:space="preserve">J17</t>
  </si>
  <si>
    <t xml:space="preserve">finish.selective.ok</t>
  </si>
  <si>
    <t xml:space="preserve">Selective finishes (two on one board) — Offered</t>
  </si>
  <si>
    <t xml:space="preserve">finish.selective.l1_min</t>
  </si>
  <si>
    <t xml:space="preserve">Selective finishes (two on one board) — Layer 1 min</t>
  </si>
  <si>
    <t xml:space="preserve">finish.selective.l1_max</t>
  </si>
  <si>
    <t xml:space="preserve">Selective finishes (two on one board) — Layer 1 max</t>
  </si>
  <si>
    <t xml:space="preserve">finish.selective.pd_min</t>
  </si>
  <si>
    <t xml:space="preserve">Selective finishes (two on one board) — Palladium min</t>
  </si>
  <si>
    <t xml:space="preserve">finish.selective.l2_min</t>
  </si>
  <si>
    <t xml:space="preserve">Selective finishes (two on one board) — Layer 2 (Au) min</t>
  </si>
  <si>
    <t xml:space="preserve">finish.selective.l2_max</t>
  </si>
  <si>
    <t xml:space="preserve">Selective finishes (two on one board) — Layer 2 (Au) max</t>
  </si>
  <si>
    <t xml:space="preserve">H18</t>
  </si>
  <si>
    <t xml:space="preserve">finish.selective.shelf</t>
  </si>
  <si>
    <t xml:space="preserve">Selective finishes (two on one board) — Shelf life</t>
  </si>
  <si>
    <t xml:space="preserve">I18</t>
  </si>
  <si>
    <t xml:space="preserve">finish.selective.fine_pitch</t>
  </si>
  <si>
    <t xml:space="preserve">Selective finishes (two on one board) — OK for 0.4 mm pitch</t>
  </si>
  <si>
    <t xml:space="preserve">J18</t>
  </si>
  <si>
    <t xml:space="preserve">mask_color.green.ok</t>
  </si>
  <si>
    <t xml:space="preserve">Green (gloss) — Offered</t>
  </si>
  <si>
    <t xml:space="preserve">mask_color.green.dam</t>
  </si>
  <si>
    <t xml:space="preserve">Green (gloss) — Min mask dam</t>
  </si>
  <si>
    <t xml:space="preserve">mask_color.green.clear</t>
  </si>
  <si>
    <t xml:space="preserve">Green (gloss) — Min clearance</t>
  </si>
  <si>
    <t xml:space="preserve">mask_color.green.notes</t>
  </si>
  <si>
    <t xml:space="preserve">Green (gloss) — Notes</t>
  </si>
  <si>
    <t xml:space="preserve">mask_color.green_m.ok</t>
  </si>
  <si>
    <t xml:space="preserve">Green (matte) — Offered</t>
  </si>
  <si>
    <t xml:space="preserve">mask_color.green_m.dam</t>
  </si>
  <si>
    <t xml:space="preserve">Green (matte) — Min mask dam</t>
  </si>
  <si>
    <t xml:space="preserve">mask_color.green_m.clear</t>
  </si>
  <si>
    <t xml:space="preserve">Green (matte) — Min clearance</t>
  </si>
  <si>
    <t xml:space="preserve">mask_color.green_m.notes</t>
  </si>
  <si>
    <t xml:space="preserve">Green (matte) — Notes</t>
  </si>
  <si>
    <t xml:space="preserve">mask_color.black.ok</t>
  </si>
  <si>
    <t xml:space="preserve">Black — Offered</t>
  </si>
  <si>
    <t xml:space="preserve">mask_color.black.dam</t>
  </si>
  <si>
    <t xml:space="preserve">Black — Min mask dam</t>
  </si>
  <si>
    <t xml:space="preserve">mask_color.black.clear</t>
  </si>
  <si>
    <t xml:space="preserve">Black — Min clearance</t>
  </si>
  <si>
    <t xml:space="preserve">mask_color.black.notes</t>
  </si>
  <si>
    <t xml:space="preserve">Black — Notes</t>
  </si>
  <si>
    <t xml:space="preserve">mask_color.white.ok</t>
  </si>
  <si>
    <t xml:space="preserve">White — Offered</t>
  </si>
  <si>
    <t xml:space="preserve">mask_color.white.dam</t>
  </si>
  <si>
    <t xml:space="preserve">White — Min mask dam</t>
  </si>
  <si>
    <t xml:space="preserve">mask_color.white.clear</t>
  </si>
  <si>
    <t xml:space="preserve">White — Min clearance</t>
  </si>
  <si>
    <t xml:space="preserve">mask_color.white.notes</t>
  </si>
  <si>
    <t xml:space="preserve">White — Notes</t>
  </si>
  <si>
    <t xml:space="preserve">mask_color.blue.ok</t>
  </si>
  <si>
    <t xml:space="preserve">Blue — Offered</t>
  </si>
  <si>
    <t xml:space="preserve">mask_color.blue.dam</t>
  </si>
  <si>
    <t xml:space="preserve">Blue — Min mask dam</t>
  </si>
  <si>
    <t xml:space="preserve">mask_color.blue.clear</t>
  </si>
  <si>
    <t xml:space="preserve">Blue — Min clearance</t>
  </si>
  <si>
    <t xml:space="preserve">mask_color.blue.notes</t>
  </si>
  <si>
    <t xml:space="preserve">Blue — Notes</t>
  </si>
  <si>
    <t xml:space="preserve">mask_color.red.ok</t>
  </si>
  <si>
    <t xml:space="preserve">Red — Offered</t>
  </si>
  <si>
    <t xml:space="preserve">mask_color.red.dam</t>
  </si>
  <si>
    <t xml:space="preserve">Red — Min mask dam</t>
  </si>
  <si>
    <t xml:space="preserve">mask_color.red.clear</t>
  </si>
  <si>
    <t xml:space="preserve">Red — Min clearance</t>
  </si>
  <si>
    <t xml:space="preserve">mask_color.red.notes</t>
  </si>
  <si>
    <t xml:space="preserve">Red — Notes</t>
  </si>
  <si>
    <t xml:space="preserve">mask_color.yellow.ok</t>
  </si>
  <si>
    <t xml:space="preserve">Yellow — Offered</t>
  </si>
  <si>
    <t xml:space="preserve">mask_color.yellow.dam</t>
  </si>
  <si>
    <t xml:space="preserve">Yellow — Min mask dam</t>
  </si>
  <si>
    <t xml:space="preserve">mask_color.yellow.clear</t>
  </si>
  <si>
    <t xml:space="preserve">Yellow — Min clearance</t>
  </si>
  <si>
    <t xml:space="preserve">mask_color.yellow.notes</t>
  </si>
  <si>
    <t xml:space="preserve">Yellow — Notes</t>
  </si>
  <si>
    <t xml:space="preserve">mask_color.clear.ok</t>
  </si>
  <si>
    <t xml:space="preserve">Clear / other — Offered</t>
  </si>
  <si>
    <t xml:space="preserve">mask_color.clear.dam</t>
  </si>
  <si>
    <t xml:space="preserve">Clear / other — Min mask dam</t>
  </si>
  <si>
    <t xml:space="preserve">mask_color.clear.clear</t>
  </si>
  <si>
    <t xml:space="preserve">Clear / other — Min clearance</t>
  </si>
  <si>
    <t xml:space="preserve">mask_color.clear.notes</t>
  </si>
  <si>
    <t xml:space="preserve">Clear / other — Notes</t>
  </si>
  <si>
    <t xml:space="preserve">D43</t>
  </si>
  <si>
    <t xml:space="preserve">diel_by_cu.0_5.diel_std</t>
  </si>
  <si>
    <t xml:space="preserve">½ oz — Min pressed dielectric, standard</t>
  </si>
  <si>
    <t xml:space="preserve">diel_by_cu.0_5.diel_adv</t>
  </si>
  <si>
    <t xml:space="preserve">½ oz — Min pressed dielectric, advanced</t>
  </si>
  <si>
    <t xml:space="preserve">diel_by_cu.0_5.plies</t>
  </si>
  <si>
    <t xml:space="preserve">½ oz — Min prepreg plies</t>
  </si>
  <si>
    <t xml:space="preserve">diel_by_cu.0_5.core</t>
  </si>
  <si>
    <t xml:space="preserve">½ oz — Min core with this copper</t>
  </si>
  <si>
    <t xml:space="preserve">diel_by_cu.0_5.rc</t>
  </si>
  <si>
    <t xml:space="preserve">½ oz — Min prepreg resin content</t>
  </si>
  <si>
    <t xml:space="preserve">diel_by_cu.1.diel_std</t>
  </si>
  <si>
    <t xml:space="preserve">1 oz — Min pressed dielectric, standard</t>
  </si>
  <si>
    <t xml:space="preserve">diel_by_cu.1.diel_adv</t>
  </si>
  <si>
    <t xml:space="preserve">1 oz — Min pressed dielectric, advanced</t>
  </si>
  <si>
    <t xml:space="preserve">diel_by_cu.1.plies</t>
  </si>
  <si>
    <t xml:space="preserve">1 oz — Min prepreg plies</t>
  </si>
  <si>
    <t xml:space="preserve">diel_by_cu.1.core</t>
  </si>
  <si>
    <t xml:space="preserve">1 oz — Min core with this copper</t>
  </si>
  <si>
    <t xml:space="preserve">diel_by_cu.1.rc</t>
  </si>
  <si>
    <t xml:space="preserve">1 oz — Min prepreg resin content</t>
  </si>
  <si>
    <t xml:space="preserve">diel_by_cu.1_5.diel_std</t>
  </si>
  <si>
    <t xml:space="preserve">1½ oz — Min pressed dielectric, standard</t>
  </si>
  <si>
    <t xml:space="preserve">diel_by_cu.1_5.diel_adv</t>
  </si>
  <si>
    <t xml:space="preserve">1½ oz — Min pressed dielectric, advanced</t>
  </si>
  <si>
    <t xml:space="preserve">diel_by_cu.1_5.plies</t>
  </si>
  <si>
    <t xml:space="preserve">1½ oz — Min prepreg plies</t>
  </si>
  <si>
    <t xml:space="preserve">diel_by_cu.1_5.core</t>
  </si>
  <si>
    <t xml:space="preserve">1½ oz — Min core with this copper</t>
  </si>
  <si>
    <t xml:space="preserve">diel_by_cu.1_5.rc</t>
  </si>
  <si>
    <t xml:space="preserve">1½ oz — Min prepreg resin content</t>
  </si>
  <si>
    <t xml:space="preserve">diel_by_cu.2.diel_std</t>
  </si>
  <si>
    <t xml:space="preserve">2 oz — Min pressed dielectric, standard</t>
  </si>
  <si>
    <t xml:space="preserve">diel_by_cu.2.diel_adv</t>
  </si>
  <si>
    <t xml:space="preserve">2 oz — Min pressed dielectric, advanced</t>
  </si>
  <si>
    <t xml:space="preserve">diel_by_cu.2.plies</t>
  </si>
  <si>
    <t xml:space="preserve">2 oz — Min prepreg plies</t>
  </si>
  <si>
    <t xml:space="preserve">diel_by_cu.2.core</t>
  </si>
  <si>
    <t xml:space="preserve">2 oz — Min core with this copper</t>
  </si>
  <si>
    <t xml:space="preserve">diel_by_cu.2.rc</t>
  </si>
  <si>
    <t xml:space="preserve">2 oz — Min prepreg resin content</t>
  </si>
  <si>
    <t xml:space="preserve">diel_by_cu.2_5.diel_std</t>
  </si>
  <si>
    <t xml:space="preserve">2½ oz — Min pressed dielectric, standard</t>
  </si>
  <si>
    <t xml:space="preserve">diel_by_cu.2_5.diel_adv</t>
  </si>
  <si>
    <t xml:space="preserve">2½ oz — Min pressed dielectric, advanced</t>
  </si>
  <si>
    <t xml:space="preserve">diel_by_cu.2_5.plies</t>
  </si>
  <si>
    <t xml:space="preserve">2½ oz — Min prepreg plies</t>
  </si>
  <si>
    <t xml:space="preserve">diel_by_cu.2_5.core</t>
  </si>
  <si>
    <t xml:space="preserve">2½ oz — Min core with this copper</t>
  </si>
  <si>
    <t xml:space="preserve">diel_by_cu.2_5.rc</t>
  </si>
  <si>
    <t xml:space="preserve">2½ oz — Min prepreg resin content</t>
  </si>
  <si>
    <t xml:space="preserve">diel_by_cu.3.diel_std</t>
  </si>
  <si>
    <t xml:space="preserve">3 oz — Min pressed dielectric, standard</t>
  </si>
  <si>
    <t xml:space="preserve">diel_by_cu.3.diel_adv</t>
  </si>
  <si>
    <t xml:space="preserve">3 oz — Min pressed dielectric, advanced</t>
  </si>
  <si>
    <t xml:space="preserve">diel_by_cu.3.plies</t>
  </si>
  <si>
    <t xml:space="preserve">3 oz — Min prepreg plies</t>
  </si>
  <si>
    <t xml:space="preserve">diel_by_cu.3.core</t>
  </si>
  <si>
    <t xml:space="preserve">3 oz — Min core with this copper</t>
  </si>
  <si>
    <t xml:space="preserve">diel_by_cu.3.rc</t>
  </si>
  <si>
    <t xml:space="preserve">3 oz — Min prepreg resin content</t>
  </si>
  <si>
    <t xml:space="preserve">diel_by_cu.3_5.diel_std</t>
  </si>
  <si>
    <t xml:space="preserve">3½ oz — Min pressed dielectric, standard</t>
  </si>
  <si>
    <t xml:space="preserve">diel_by_cu.3_5.diel_adv</t>
  </si>
  <si>
    <t xml:space="preserve">3½ oz — Min pressed dielectric, advanced</t>
  </si>
  <si>
    <t xml:space="preserve">diel_by_cu.3_5.plies</t>
  </si>
  <si>
    <t xml:space="preserve">3½ oz — Min prepreg plies</t>
  </si>
  <si>
    <t xml:space="preserve">diel_by_cu.3_5.core</t>
  </si>
  <si>
    <t xml:space="preserve">3½ oz — Min core with this copper</t>
  </si>
  <si>
    <t xml:space="preserve">diel_by_cu.3_5.rc</t>
  </si>
  <si>
    <t xml:space="preserve">3½ oz — Min prepreg resin content</t>
  </si>
  <si>
    <t xml:space="preserve">diel_by_cu.4.diel_std</t>
  </si>
  <si>
    <t xml:space="preserve">4 oz — Min pressed dielectric, standard</t>
  </si>
  <si>
    <t xml:space="preserve">diel_by_cu.4.diel_adv</t>
  </si>
  <si>
    <t xml:space="preserve">4 oz — Min pressed dielectric, advanced</t>
  </si>
  <si>
    <t xml:space="preserve">diel_by_cu.4.plies</t>
  </si>
  <si>
    <t xml:space="preserve">4 oz — Min prepreg plies</t>
  </si>
  <si>
    <t xml:space="preserve">diel_by_cu.4.core</t>
  </si>
  <si>
    <t xml:space="preserve">4 oz — Min core with this copper</t>
  </si>
  <si>
    <t xml:space="preserve">diel_by_cu.4.rc</t>
  </si>
  <si>
    <t xml:space="preserve">4 oz — Min prepreg resin content</t>
  </si>
  <si>
    <t xml:space="preserve">mat.m1.name</t>
  </si>
  <si>
    <t xml:space="preserve">Material 1 — Maker and product</t>
  </si>
  <si>
    <t xml:space="preserve">mat.m1.slash</t>
  </si>
  <si>
    <t xml:space="preserve">Material 1 — IPC-4101 slash sheet</t>
  </si>
  <si>
    <t xml:space="preserve">mat.m1.tg</t>
  </si>
  <si>
    <t xml:space="preserve">Material 1 — Tg</t>
  </si>
  <si>
    <t xml:space="preserve">°C</t>
  </si>
  <si>
    <t xml:space="preserve">mat.m1.td</t>
  </si>
  <si>
    <t xml:space="preserve">Material 1 — Td</t>
  </si>
  <si>
    <t xml:space="preserve">mat.m1.t260</t>
  </si>
  <si>
    <t xml:space="preserve">Material 1 — T260</t>
  </si>
  <si>
    <t xml:space="preserve">minutes</t>
  </si>
  <si>
    <t xml:space="preserve">mat.m1.t288</t>
  </si>
  <si>
    <t xml:space="preserve">Material 1 — T288</t>
  </si>
  <si>
    <t xml:space="preserve">mat.m1.cte_z</t>
  </si>
  <si>
    <t xml:space="preserve">Material 1 — Z-axis CTE below Tg</t>
  </si>
  <si>
    <t xml:space="preserve">ppm/°C</t>
  </si>
  <si>
    <t xml:space="preserve">mat.m1.dk1</t>
  </si>
  <si>
    <t xml:space="preserve">Material 1 — Dk @ 1 GHz</t>
  </si>
  <si>
    <t xml:space="preserve">mat.m1.df1</t>
  </si>
  <si>
    <t xml:space="preserve">Material 1 — Df @ 1 GHz</t>
  </si>
  <si>
    <t xml:space="preserve">K9</t>
  </si>
  <si>
    <t xml:space="preserve">mat.m1.dk10</t>
  </si>
  <si>
    <t xml:space="preserve">Material 1 — Dk @ 10 GHz</t>
  </si>
  <si>
    <t xml:space="preserve">L9</t>
  </si>
  <si>
    <t xml:space="preserve">mat.m1.df10</t>
  </si>
  <si>
    <t xml:space="preserve">Material 1 — Df @ 10 GHz</t>
  </si>
  <si>
    <t xml:space="preserve">M9</t>
  </si>
  <si>
    <t xml:space="preserve">mat.m1.spread</t>
  </si>
  <si>
    <t xml:space="preserve">Material 1 — Spread glass available</t>
  </si>
  <si>
    <t xml:space="preserve">N9</t>
  </si>
  <si>
    <t xml:space="preserve">mat.m1.hf</t>
  </si>
  <si>
    <t xml:space="preserve">Material 1 — Halogen-free</t>
  </si>
  <si>
    <t xml:space="preserve">O9</t>
  </si>
  <si>
    <t xml:space="preserve">mat.m2.name</t>
  </si>
  <si>
    <t xml:space="preserve">Material 2 — Maker and product</t>
  </si>
  <si>
    <t xml:space="preserve">mat.m2.slash</t>
  </si>
  <si>
    <t xml:space="preserve">Material 2 — IPC-4101 slash sheet</t>
  </si>
  <si>
    <t xml:space="preserve">mat.m2.tg</t>
  </si>
  <si>
    <t xml:space="preserve">Material 2 — Tg</t>
  </si>
  <si>
    <t xml:space="preserve">mat.m2.td</t>
  </si>
  <si>
    <t xml:space="preserve">Material 2 — Td</t>
  </si>
  <si>
    <t xml:space="preserve">mat.m2.t260</t>
  </si>
  <si>
    <t xml:space="preserve">Material 2 — T260</t>
  </si>
  <si>
    <t xml:space="preserve">mat.m2.t288</t>
  </si>
  <si>
    <t xml:space="preserve">Material 2 — T288</t>
  </si>
  <si>
    <t xml:space="preserve">mat.m2.cte_z</t>
  </si>
  <si>
    <t xml:space="preserve">Material 2 — Z-axis CTE below Tg</t>
  </si>
  <si>
    <t xml:space="preserve">mat.m2.dk1</t>
  </si>
  <si>
    <t xml:space="preserve">Material 2 — Dk @ 1 GHz</t>
  </si>
  <si>
    <t xml:space="preserve">mat.m2.df1</t>
  </si>
  <si>
    <t xml:space="preserve">Material 2 — Df @ 1 GHz</t>
  </si>
  <si>
    <t xml:space="preserve">K10</t>
  </si>
  <si>
    <t xml:space="preserve">mat.m2.dk10</t>
  </si>
  <si>
    <t xml:space="preserve">Material 2 — Dk @ 10 GHz</t>
  </si>
  <si>
    <t xml:space="preserve">L10</t>
  </si>
  <si>
    <t xml:space="preserve">mat.m2.df10</t>
  </si>
  <si>
    <t xml:space="preserve">Material 2 — Df @ 10 GHz</t>
  </si>
  <si>
    <t xml:space="preserve">M10</t>
  </si>
  <si>
    <t xml:space="preserve">mat.m2.spread</t>
  </si>
  <si>
    <t xml:space="preserve">Material 2 — Spread glass available</t>
  </si>
  <si>
    <t xml:space="preserve">N10</t>
  </si>
  <si>
    <t xml:space="preserve">mat.m2.hf</t>
  </si>
  <si>
    <t xml:space="preserve">Material 2 — Halogen-free</t>
  </si>
  <si>
    <t xml:space="preserve">O10</t>
  </si>
  <si>
    <t xml:space="preserve">mat.m3.name</t>
  </si>
  <si>
    <t xml:space="preserve">Material 3 — Maker and product</t>
  </si>
  <si>
    <t xml:space="preserve">mat.m3.slash</t>
  </si>
  <si>
    <t xml:space="preserve">Material 3 — IPC-4101 slash sheet</t>
  </si>
  <si>
    <t xml:space="preserve">mat.m3.tg</t>
  </si>
  <si>
    <t xml:space="preserve">Material 3 — Tg</t>
  </si>
  <si>
    <t xml:space="preserve">mat.m3.td</t>
  </si>
  <si>
    <t xml:space="preserve">Material 3 — Td</t>
  </si>
  <si>
    <t xml:space="preserve">mat.m3.t260</t>
  </si>
  <si>
    <t xml:space="preserve">Material 3 — T260</t>
  </si>
  <si>
    <t xml:space="preserve">mat.m3.t288</t>
  </si>
  <si>
    <t xml:space="preserve">Material 3 — T288</t>
  </si>
  <si>
    <t xml:space="preserve">mat.m3.cte_z</t>
  </si>
  <si>
    <t xml:space="preserve">Material 3 — Z-axis CTE below Tg</t>
  </si>
  <si>
    <t xml:space="preserve">mat.m3.dk1</t>
  </si>
  <si>
    <t xml:space="preserve">Material 3 — Dk @ 1 GHz</t>
  </si>
  <si>
    <t xml:space="preserve">mat.m3.df1</t>
  </si>
  <si>
    <t xml:space="preserve">Material 3 — Df @ 1 GHz</t>
  </si>
  <si>
    <t xml:space="preserve">K11</t>
  </si>
  <si>
    <t xml:space="preserve">mat.m3.dk10</t>
  </si>
  <si>
    <t xml:space="preserve">Material 3 — Dk @ 10 GHz</t>
  </si>
  <si>
    <t xml:space="preserve">L11</t>
  </si>
  <si>
    <t xml:space="preserve">mat.m3.df10</t>
  </si>
  <si>
    <t xml:space="preserve">Material 3 — Df @ 10 GHz</t>
  </si>
  <si>
    <t xml:space="preserve">M11</t>
  </si>
  <si>
    <t xml:space="preserve">mat.m3.spread</t>
  </si>
  <si>
    <t xml:space="preserve">Material 3 — Spread glass available</t>
  </si>
  <si>
    <t xml:space="preserve">N11</t>
  </si>
  <si>
    <t xml:space="preserve">mat.m3.hf</t>
  </si>
  <si>
    <t xml:space="preserve">Material 3 — Halogen-free</t>
  </si>
  <si>
    <t xml:space="preserve">O11</t>
  </si>
  <si>
    <t xml:space="preserve">mat.m4.name</t>
  </si>
  <si>
    <t xml:space="preserve">Material 4 — Maker and product</t>
  </si>
  <si>
    <t xml:space="preserve">mat.m4.slash</t>
  </si>
  <si>
    <t xml:space="preserve">Material 4 — IPC-4101 slash sheet</t>
  </si>
  <si>
    <t xml:space="preserve">mat.m4.tg</t>
  </si>
  <si>
    <t xml:space="preserve">Material 4 — Tg</t>
  </si>
  <si>
    <t xml:space="preserve">mat.m4.td</t>
  </si>
  <si>
    <t xml:space="preserve">Material 4 — Td</t>
  </si>
  <si>
    <t xml:space="preserve">mat.m4.t260</t>
  </si>
  <si>
    <t xml:space="preserve">Material 4 — T260</t>
  </si>
  <si>
    <t xml:space="preserve">mat.m4.t288</t>
  </si>
  <si>
    <t xml:space="preserve">Material 4 — T288</t>
  </si>
  <si>
    <t xml:space="preserve">mat.m4.cte_z</t>
  </si>
  <si>
    <t xml:space="preserve">Material 4 — Z-axis CTE below Tg</t>
  </si>
  <si>
    <t xml:space="preserve">mat.m4.dk1</t>
  </si>
  <si>
    <t xml:space="preserve">Material 4 — Dk @ 1 GHz</t>
  </si>
  <si>
    <t xml:space="preserve">mat.m4.df1</t>
  </si>
  <si>
    <t xml:space="preserve">Material 4 — Df @ 1 GHz</t>
  </si>
  <si>
    <t xml:space="preserve">K12</t>
  </si>
  <si>
    <t xml:space="preserve">mat.m4.dk10</t>
  </si>
  <si>
    <t xml:space="preserve">Material 4 — Dk @ 10 GHz</t>
  </si>
  <si>
    <t xml:space="preserve">L12</t>
  </si>
  <si>
    <t xml:space="preserve">mat.m4.df10</t>
  </si>
  <si>
    <t xml:space="preserve">Material 4 — Df @ 10 GHz</t>
  </si>
  <si>
    <t xml:space="preserve">M12</t>
  </si>
  <si>
    <t xml:space="preserve">mat.m4.spread</t>
  </si>
  <si>
    <t xml:space="preserve">Material 4 — Spread glass available</t>
  </si>
  <si>
    <t xml:space="preserve">N12</t>
  </si>
  <si>
    <t xml:space="preserve">mat.m4.hf</t>
  </si>
  <si>
    <t xml:space="preserve">Material 4 — Halogen-free</t>
  </si>
  <si>
    <t xml:space="preserve">O12</t>
  </si>
  <si>
    <t xml:space="preserve">mat.m5.name</t>
  </si>
  <si>
    <t xml:space="preserve">Material 5 — Maker and product</t>
  </si>
  <si>
    <t xml:space="preserve">mat.m5.slash</t>
  </si>
  <si>
    <t xml:space="preserve">Material 5 — IPC-4101 slash sheet</t>
  </si>
  <si>
    <t xml:space="preserve">mat.m5.tg</t>
  </si>
  <si>
    <t xml:space="preserve">Material 5 — Tg</t>
  </si>
  <si>
    <t xml:space="preserve">mat.m5.td</t>
  </si>
  <si>
    <t xml:space="preserve">Material 5 — Td</t>
  </si>
  <si>
    <t xml:space="preserve">mat.m5.t260</t>
  </si>
  <si>
    <t xml:space="preserve">Material 5 — T260</t>
  </si>
  <si>
    <t xml:space="preserve">mat.m5.t288</t>
  </si>
  <si>
    <t xml:space="preserve">Material 5 — T288</t>
  </si>
  <si>
    <t xml:space="preserve">mat.m5.cte_z</t>
  </si>
  <si>
    <t xml:space="preserve">Material 5 — Z-axis CTE below Tg</t>
  </si>
  <si>
    <t xml:space="preserve">mat.m5.dk1</t>
  </si>
  <si>
    <t xml:space="preserve">Material 5 — Dk @ 1 GHz</t>
  </si>
  <si>
    <t xml:space="preserve">mat.m5.df1</t>
  </si>
  <si>
    <t xml:space="preserve">Material 5 — Df @ 1 GHz</t>
  </si>
  <si>
    <t xml:space="preserve">K13</t>
  </si>
  <si>
    <t xml:space="preserve">mat.m5.dk10</t>
  </si>
  <si>
    <t xml:space="preserve">Material 5 — Dk @ 10 GHz</t>
  </si>
  <si>
    <t xml:space="preserve">L13</t>
  </si>
  <si>
    <t xml:space="preserve">mat.m5.df10</t>
  </si>
  <si>
    <t xml:space="preserve">Material 5 — Df @ 10 GHz</t>
  </si>
  <si>
    <t xml:space="preserve">M13</t>
  </si>
  <si>
    <t xml:space="preserve">mat.m5.spread</t>
  </si>
  <si>
    <t xml:space="preserve">Material 5 — Spread glass available</t>
  </si>
  <si>
    <t xml:space="preserve">N13</t>
  </si>
  <si>
    <t xml:space="preserve">mat.m5.hf</t>
  </si>
  <si>
    <t xml:space="preserve">Material 5 — Halogen-free</t>
  </si>
  <si>
    <t xml:space="preserve">O13</t>
  </si>
  <si>
    <t xml:space="preserve">mat.m6.name</t>
  </si>
  <si>
    <t xml:space="preserve">Material 6 — Maker and product</t>
  </si>
  <si>
    <t xml:space="preserve">mat.m6.slash</t>
  </si>
  <si>
    <t xml:space="preserve">Material 6 — IPC-4101 slash sheet</t>
  </si>
  <si>
    <t xml:space="preserve">mat.m6.tg</t>
  </si>
  <si>
    <t xml:space="preserve">Material 6 — Tg</t>
  </si>
  <si>
    <t xml:space="preserve">mat.m6.td</t>
  </si>
  <si>
    <t xml:space="preserve">Material 6 — Td</t>
  </si>
  <si>
    <t xml:space="preserve">mat.m6.t260</t>
  </si>
  <si>
    <t xml:space="preserve">Material 6 — T260</t>
  </si>
  <si>
    <t xml:space="preserve">mat.m6.t288</t>
  </si>
  <si>
    <t xml:space="preserve">Material 6 — T288</t>
  </si>
  <si>
    <t xml:space="preserve">mat.m6.cte_z</t>
  </si>
  <si>
    <t xml:space="preserve">Material 6 — Z-axis CTE below Tg</t>
  </si>
  <si>
    <t xml:space="preserve">mat.m6.dk1</t>
  </si>
  <si>
    <t xml:space="preserve">Material 6 — Dk @ 1 GHz</t>
  </si>
  <si>
    <t xml:space="preserve">mat.m6.df1</t>
  </si>
  <si>
    <t xml:space="preserve">Material 6 — Df @ 1 GHz</t>
  </si>
  <si>
    <t xml:space="preserve">K14</t>
  </si>
  <si>
    <t xml:space="preserve">mat.m6.dk10</t>
  </si>
  <si>
    <t xml:space="preserve">Material 6 — Dk @ 10 GHz</t>
  </si>
  <si>
    <t xml:space="preserve">L14</t>
  </si>
  <si>
    <t xml:space="preserve">mat.m6.df10</t>
  </si>
  <si>
    <t xml:space="preserve">Material 6 — Df @ 10 GHz</t>
  </si>
  <si>
    <t xml:space="preserve">M14</t>
  </si>
  <si>
    <t xml:space="preserve">mat.m6.spread</t>
  </si>
  <si>
    <t xml:space="preserve">Material 6 — Spread glass available</t>
  </si>
  <si>
    <t xml:space="preserve">N14</t>
  </si>
  <si>
    <t xml:space="preserve">mat.m6.hf</t>
  </si>
  <si>
    <t xml:space="preserve">Material 6 — Halogen-free</t>
  </si>
  <si>
    <t xml:space="preserve">O14</t>
  </si>
  <si>
    <t xml:space="preserve">mat.m7.name</t>
  </si>
  <si>
    <t xml:space="preserve">Material 7 — Maker and product</t>
  </si>
  <si>
    <t xml:space="preserve">mat.m7.slash</t>
  </si>
  <si>
    <t xml:space="preserve">Material 7 — IPC-4101 slash sheet</t>
  </si>
  <si>
    <t xml:space="preserve">mat.m7.tg</t>
  </si>
  <si>
    <t xml:space="preserve">Material 7 — Tg</t>
  </si>
  <si>
    <t xml:space="preserve">mat.m7.td</t>
  </si>
  <si>
    <t xml:space="preserve">Material 7 — Td</t>
  </si>
  <si>
    <t xml:space="preserve">mat.m7.t260</t>
  </si>
  <si>
    <t xml:space="preserve">Material 7 — T260</t>
  </si>
  <si>
    <t xml:space="preserve">mat.m7.t288</t>
  </si>
  <si>
    <t xml:space="preserve">Material 7 — T288</t>
  </si>
  <si>
    <t xml:space="preserve">mat.m7.cte_z</t>
  </si>
  <si>
    <t xml:space="preserve">Material 7 — Z-axis CTE below Tg</t>
  </si>
  <si>
    <t xml:space="preserve">mat.m7.dk1</t>
  </si>
  <si>
    <t xml:space="preserve">Material 7 — Dk @ 1 GHz</t>
  </si>
  <si>
    <t xml:space="preserve">mat.m7.df1</t>
  </si>
  <si>
    <t xml:space="preserve">Material 7 — Df @ 1 GHz</t>
  </si>
  <si>
    <t xml:space="preserve">K15</t>
  </si>
  <si>
    <t xml:space="preserve">mat.m7.dk10</t>
  </si>
  <si>
    <t xml:space="preserve">Material 7 — Dk @ 10 GHz</t>
  </si>
  <si>
    <t xml:space="preserve">L15</t>
  </si>
  <si>
    <t xml:space="preserve">mat.m7.df10</t>
  </si>
  <si>
    <t xml:space="preserve">Material 7 — Df @ 10 GHz</t>
  </si>
  <si>
    <t xml:space="preserve">M15</t>
  </si>
  <si>
    <t xml:space="preserve">mat.m7.spread</t>
  </si>
  <si>
    <t xml:space="preserve">Material 7 — Spread glass available</t>
  </si>
  <si>
    <t xml:space="preserve">N15</t>
  </si>
  <si>
    <t xml:space="preserve">mat.m7.hf</t>
  </si>
  <si>
    <t xml:space="preserve">Material 7 — Halogen-free</t>
  </si>
  <si>
    <t xml:space="preserve">O15</t>
  </si>
  <si>
    <t xml:space="preserve">mat.m8.name</t>
  </si>
  <si>
    <t xml:space="preserve">Material 8 — Maker and product</t>
  </si>
  <si>
    <t xml:space="preserve">mat.m8.slash</t>
  </si>
  <si>
    <t xml:space="preserve">Material 8 — IPC-4101 slash sheet</t>
  </si>
  <si>
    <t xml:space="preserve">mat.m8.tg</t>
  </si>
  <si>
    <t xml:space="preserve">Material 8 — Tg</t>
  </si>
  <si>
    <t xml:space="preserve">mat.m8.td</t>
  </si>
  <si>
    <t xml:space="preserve">Material 8 — Td</t>
  </si>
  <si>
    <t xml:space="preserve">mat.m8.t260</t>
  </si>
  <si>
    <t xml:space="preserve">Material 8 — T260</t>
  </si>
  <si>
    <t xml:space="preserve">mat.m8.t288</t>
  </si>
  <si>
    <t xml:space="preserve">Material 8 — T288</t>
  </si>
  <si>
    <t xml:space="preserve">mat.m8.cte_z</t>
  </si>
  <si>
    <t xml:space="preserve">Material 8 — Z-axis CTE below Tg</t>
  </si>
  <si>
    <t xml:space="preserve">mat.m8.dk1</t>
  </si>
  <si>
    <t xml:space="preserve">Material 8 — Dk @ 1 GHz</t>
  </si>
  <si>
    <t xml:space="preserve">mat.m8.df1</t>
  </si>
  <si>
    <t xml:space="preserve">Material 8 — Df @ 1 GHz</t>
  </si>
  <si>
    <t xml:space="preserve">K16</t>
  </si>
  <si>
    <t xml:space="preserve">mat.m8.dk10</t>
  </si>
  <si>
    <t xml:space="preserve">Material 8 — Dk @ 10 GHz</t>
  </si>
  <si>
    <t xml:space="preserve">L16</t>
  </si>
  <si>
    <t xml:space="preserve">mat.m8.df10</t>
  </si>
  <si>
    <t xml:space="preserve">Material 8 — Df @ 10 GHz</t>
  </si>
  <si>
    <t xml:space="preserve">M16</t>
  </si>
  <si>
    <t xml:space="preserve">mat.m8.spread</t>
  </si>
  <si>
    <t xml:space="preserve">Material 8 — Spread glass available</t>
  </si>
  <si>
    <t xml:space="preserve">N16</t>
  </si>
  <si>
    <t xml:space="preserve">mat.m8.hf</t>
  </si>
  <si>
    <t xml:space="preserve">Material 8 — Halogen-free</t>
  </si>
  <si>
    <t xml:space="preserve">O16</t>
  </si>
  <si>
    <t xml:space="preserve">mat.m9.name</t>
  </si>
  <si>
    <t xml:space="preserve">Material 9 — Maker and product</t>
  </si>
  <si>
    <t xml:space="preserve">mat.m9.slash</t>
  </si>
  <si>
    <t xml:space="preserve">Material 9 — IPC-4101 slash sheet</t>
  </si>
  <si>
    <t xml:space="preserve">mat.m9.tg</t>
  </si>
  <si>
    <t xml:space="preserve">Material 9 — Tg</t>
  </si>
  <si>
    <t xml:space="preserve">mat.m9.td</t>
  </si>
  <si>
    <t xml:space="preserve">Material 9 — Td</t>
  </si>
  <si>
    <t xml:space="preserve">mat.m9.t260</t>
  </si>
  <si>
    <t xml:space="preserve">Material 9 — T260</t>
  </si>
  <si>
    <t xml:space="preserve">mat.m9.t288</t>
  </si>
  <si>
    <t xml:space="preserve">Material 9 — T288</t>
  </si>
  <si>
    <t xml:space="preserve">mat.m9.cte_z</t>
  </si>
  <si>
    <t xml:space="preserve">Material 9 — Z-axis CTE below Tg</t>
  </si>
  <si>
    <t xml:space="preserve">mat.m9.dk1</t>
  </si>
  <si>
    <t xml:space="preserve">Material 9 — Dk @ 1 GHz</t>
  </si>
  <si>
    <t xml:space="preserve">mat.m9.df1</t>
  </si>
  <si>
    <t xml:space="preserve">Material 9 — Df @ 1 GHz</t>
  </si>
  <si>
    <t xml:space="preserve">K17</t>
  </si>
  <si>
    <t xml:space="preserve">mat.m9.dk10</t>
  </si>
  <si>
    <t xml:space="preserve">Material 9 — Dk @ 10 GHz</t>
  </si>
  <si>
    <t xml:space="preserve">L17</t>
  </si>
  <si>
    <t xml:space="preserve">mat.m9.df10</t>
  </si>
  <si>
    <t xml:space="preserve">Material 9 — Df @ 10 GHz</t>
  </si>
  <si>
    <t xml:space="preserve">M17</t>
  </si>
  <si>
    <t xml:space="preserve">mat.m9.spread</t>
  </si>
  <si>
    <t xml:space="preserve">Material 9 — Spread glass available</t>
  </si>
  <si>
    <t xml:space="preserve">N17</t>
  </si>
  <si>
    <t xml:space="preserve">mat.m9.hf</t>
  </si>
  <si>
    <t xml:space="preserve">Material 9 — Halogen-free</t>
  </si>
  <si>
    <t xml:space="preserve">O17</t>
  </si>
  <si>
    <t xml:space="preserve">mat.m10.name</t>
  </si>
  <si>
    <t xml:space="preserve">Material 10 — Maker and product</t>
  </si>
  <si>
    <t xml:space="preserve">mat.m10.slash</t>
  </si>
  <si>
    <t xml:space="preserve">Material 10 — IPC-4101 slash sheet</t>
  </si>
  <si>
    <t xml:space="preserve">mat.m10.tg</t>
  </si>
  <si>
    <t xml:space="preserve">Material 10 — Tg</t>
  </si>
  <si>
    <t xml:space="preserve">mat.m10.td</t>
  </si>
  <si>
    <t xml:space="preserve">Material 10 — Td</t>
  </si>
  <si>
    <t xml:space="preserve">mat.m10.t260</t>
  </si>
  <si>
    <t xml:space="preserve">Material 10 — T260</t>
  </si>
  <si>
    <t xml:space="preserve">mat.m10.t288</t>
  </si>
  <si>
    <t xml:space="preserve">Material 10 — T288</t>
  </si>
  <si>
    <t xml:space="preserve">mat.m10.cte_z</t>
  </si>
  <si>
    <t xml:space="preserve">Material 10 — Z-axis CTE below Tg</t>
  </si>
  <si>
    <t xml:space="preserve">mat.m10.dk1</t>
  </si>
  <si>
    <t xml:space="preserve">Material 10 — Dk @ 1 GHz</t>
  </si>
  <si>
    <t xml:space="preserve">mat.m10.df1</t>
  </si>
  <si>
    <t xml:space="preserve">Material 10 — Df @ 1 GHz</t>
  </si>
  <si>
    <t xml:space="preserve">K18</t>
  </si>
  <si>
    <t xml:space="preserve">mat.m10.dk10</t>
  </si>
  <si>
    <t xml:space="preserve">Material 10 — Dk @ 10 GHz</t>
  </si>
  <si>
    <t xml:space="preserve">L18</t>
  </si>
  <si>
    <t xml:space="preserve">mat.m10.df10</t>
  </si>
  <si>
    <t xml:space="preserve">Material 10 — Df @ 10 GHz</t>
  </si>
  <si>
    <t xml:space="preserve">M18</t>
  </si>
  <si>
    <t xml:space="preserve">mat.m10.spread</t>
  </si>
  <si>
    <t xml:space="preserve">Material 10 — Spread glass available</t>
  </si>
  <si>
    <t xml:space="preserve">N18</t>
  </si>
  <si>
    <t xml:space="preserve">mat.m10.hf</t>
  </si>
  <si>
    <t xml:space="preserve">Material 10 — Halogen-free</t>
  </si>
  <si>
    <t xml:space="preserve">O18</t>
  </si>
  <si>
    <t xml:space="preserve">mat.m11.name</t>
  </si>
  <si>
    <t xml:space="preserve">Material 11 — Maker and product</t>
  </si>
  <si>
    <t xml:space="preserve">mat.m11.slash</t>
  </si>
  <si>
    <t xml:space="preserve">Material 11 — IPC-4101 slash sheet</t>
  </si>
  <si>
    <t xml:space="preserve">mat.m11.tg</t>
  </si>
  <si>
    <t xml:space="preserve">Material 11 — Tg</t>
  </si>
  <si>
    <t xml:space="preserve">mat.m11.td</t>
  </si>
  <si>
    <t xml:space="preserve">Material 11 — Td</t>
  </si>
  <si>
    <t xml:space="preserve">F19</t>
  </si>
  <si>
    <t xml:space="preserve">mat.m11.t260</t>
  </si>
  <si>
    <t xml:space="preserve">Material 11 — T260</t>
  </si>
  <si>
    <t xml:space="preserve">G19</t>
  </si>
  <si>
    <t xml:space="preserve">mat.m11.t288</t>
  </si>
  <si>
    <t xml:space="preserve">Material 11 — T288</t>
  </si>
  <si>
    <t xml:space="preserve">H19</t>
  </si>
  <si>
    <t xml:space="preserve">mat.m11.cte_z</t>
  </si>
  <si>
    <t xml:space="preserve">Material 11 — Z-axis CTE below Tg</t>
  </si>
  <si>
    <t xml:space="preserve">I19</t>
  </si>
  <si>
    <t xml:space="preserve">mat.m11.dk1</t>
  </si>
  <si>
    <t xml:space="preserve">Material 11 — Dk @ 1 GHz</t>
  </si>
  <si>
    <t xml:space="preserve">J19</t>
  </si>
  <si>
    <t xml:space="preserve">mat.m11.df1</t>
  </si>
  <si>
    <t xml:space="preserve">Material 11 — Df @ 1 GHz</t>
  </si>
  <si>
    <t xml:space="preserve">K19</t>
  </si>
  <si>
    <t xml:space="preserve">mat.m11.dk10</t>
  </si>
  <si>
    <t xml:space="preserve">Material 11 — Dk @ 10 GHz</t>
  </si>
  <si>
    <t xml:space="preserve">L19</t>
  </si>
  <si>
    <t xml:space="preserve">mat.m11.df10</t>
  </si>
  <si>
    <t xml:space="preserve">Material 11 — Df @ 10 GHz</t>
  </si>
  <si>
    <t xml:space="preserve">M19</t>
  </si>
  <si>
    <t xml:space="preserve">mat.m11.spread</t>
  </si>
  <si>
    <t xml:space="preserve">Material 11 — Spread glass available</t>
  </si>
  <si>
    <t xml:space="preserve">N19</t>
  </si>
  <si>
    <t xml:space="preserve">mat.m11.hf</t>
  </si>
  <si>
    <t xml:space="preserve">Material 11 — Halogen-free</t>
  </si>
  <si>
    <t xml:space="preserve">O19</t>
  </si>
  <si>
    <t xml:space="preserve">mat.m12.name</t>
  </si>
  <si>
    <t xml:space="preserve">Material 12 — Maker and product</t>
  </si>
  <si>
    <t xml:space="preserve">mat.m12.slash</t>
  </si>
  <si>
    <t xml:space="preserve">Material 12 — IPC-4101 slash sheet</t>
  </si>
  <si>
    <t xml:space="preserve">mat.m12.tg</t>
  </si>
  <si>
    <t xml:space="preserve">Material 12 — Tg</t>
  </si>
  <si>
    <t xml:space="preserve">mat.m12.td</t>
  </si>
  <si>
    <t xml:space="preserve">Material 12 — Td</t>
  </si>
  <si>
    <t xml:space="preserve">F20</t>
  </si>
  <si>
    <t xml:space="preserve">mat.m12.t260</t>
  </si>
  <si>
    <t xml:space="preserve">Material 12 — T260</t>
  </si>
  <si>
    <t xml:space="preserve">G20</t>
  </si>
  <si>
    <t xml:space="preserve">mat.m12.t288</t>
  </si>
  <si>
    <t xml:space="preserve">Material 12 — T288</t>
  </si>
  <si>
    <t xml:space="preserve">H20</t>
  </si>
  <si>
    <t xml:space="preserve">mat.m12.cte_z</t>
  </si>
  <si>
    <t xml:space="preserve">Material 12 — Z-axis CTE below Tg</t>
  </si>
  <si>
    <t xml:space="preserve">I20</t>
  </si>
  <si>
    <t xml:space="preserve">mat.m12.dk1</t>
  </si>
  <si>
    <t xml:space="preserve">Material 12 — Dk @ 1 GHz</t>
  </si>
  <si>
    <t xml:space="preserve">J20</t>
  </si>
  <si>
    <t xml:space="preserve">mat.m12.df1</t>
  </si>
  <si>
    <t xml:space="preserve">Material 12 — Df @ 1 GHz</t>
  </si>
  <si>
    <t xml:space="preserve">K20</t>
  </si>
  <si>
    <t xml:space="preserve">mat.m12.dk10</t>
  </si>
  <si>
    <t xml:space="preserve">Material 12 — Dk @ 10 GHz</t>
  </si>
  <si>
    <t xml:space="preserve">L20</t>
  </si>
  <si>
    <t xml:space="preserve">mat.m12.df10</t>
  </si>
  <si>
    <t xml:space="preserve">Material 12 — Df @ 10 GHz</t>
  </si>
  <si>
    <t xml:space="preserve">M20</t>
  </si>
  <si>
    <t xml:space="preserve">mat.m12.spread</t>
  </si>
  <si>
    <t xml:space="preserve">Material 12 — Spread glass available</t>
  </si>
  <si>
    <t xml:space="preserve">N20</t>
  </si>
  <si>
    <t xml:space="preserve">mat.m12.hf</t>
  </si>
  <si>
    <t xml:space="preserve">Material 12 — Halogen-free</t>
  </si>
  <si>
    <t xml:space="preserve">O20</t>
  </si>
  <si>
    <t xml:space="preserve">foil.std.ok</t>
  </si>
  <si>
    <t xml:space="preserve">Standard (STD / HTE) — Offered</t>
  </si>
  <si>
    <t xml:space="preserve">foil.std.rz</t>
  </si>
  <si>
    <t xml:space="preserve">Standard (STD / HTE) — Rz</t>
  </si>
  <si>
    <t xml:space="preserve">foil.std.min_oz</t>
  </si>
  <si>
    <t xml:space="preserve">Standard (STD / HTE) — Thinnest</t>
  </si>
  <si>
    <t xml:space="preserve">foil.std.max_oz</t>
  </si>
  <si>
    <t xml:space="preserve">Standard (STD / HTE) — Thickest</t>
  </si>
  <si>
    <t xml:space="preserve">foil.std.notes</t>
  </si>
  <si>
    <t xml:space="preserve">Standard (STD / HTE) — Notes</t>
  </si>
  <si>
    <t xml:space="preserve">foil.rtf.ok</t>
  </si>
  <si>
    <t xml:space="preserve">Reverse-treated (RTF) — Offered</t>
  </si>
  <si>
    <t xml:space="preserve">foil.rtf.rz</t>
  </si>
  <si>
    <t xml:space="preserve">Reverse-treated (RTF) — Rz</t>
  </si>
  <si>
    <t xml:space="preserve">foil.rtf.min_oz</t>
  </si>
  <si>
    <t xml:space="preserve">Reverse-treated (RTF) — Thinnest</t>
  </si>
  <si>
    <t xml:space="preserve">foil.rtf.max_oz</t>
  </si>
  <si>
    <t xml:space="preserve">Reverse-treated (RTF) — Thickest</t>
  </si>
  <si>
    <t xml:space="preserve">foil.rtf.notes</t>
  </si>
  <si>
    <t xml:space="preserve">Reverse-treated (RTF) — Notes</t>
  </si>
  <si>
    <t xml:space="preserve">foil.vlp.ok</t>
  </si>
  <si>
    <t xml:space="preserve">Very-low profile (VLP) — Offered</t>
  </si>
  <si>
    <t xml:space="preserve">foil.vlp.rz</t>
  </si>
  <si>
    <t xml:space="preserve">Very-low profile (VLP) — Rz</t>
  </si>
  <si>
    <t xml:space="preserve">foil.vlp.min_oz</t>
  </si>
  <si>
    <t xml:space="preserve">Very-low profile (VLP) — Thinnest</t>
  </si>
  <si>
    <t xml:space="preserve">foil.vlp.max_oz</t>
  </si>
  <si>
    <t xml:space="preserve">Very-low profile (VLP) — Thickest</t>
  </si>
  <si>
    <t xml:space="preserve">foil.vlp.notes</t>
  </si>
  <si>
    <t xml:space="preserve">Very-low profile (VLP) — Notes</t>
  </si>
  <si>
    <t xml:space="preserve">foil.hvlp.ok</t>
  </si>
  <si>
    <t xml:space="preserve">Hyper-very-low profile (HVLP) — Offered</t>
  </si>
  <si>
    <t xml:space="preserve">foil.hvlp.rz</t>
  </si>
  <si>
    <t xml:space="preserve">Hyper-very-low profile (HVLP) — Rz</t>
  </si>
  <si>
    <t xml:space="preserve">foil.hvlp.min_oz</t>
  </si>
  <si>
    <t xml:space="preserve">Hyper-very-low profile (HVLP) — Thinnest</t>
  </si>
  <si>
    <t xml:space="preserve">foil.hvlp.max_oz</t>
  </si>
  <si>
    <t xml:space="preserve">Hyper-very-low profile (HVLP) — Thickest</t>
  </si>
  <si>
    <t xml:space="preserve">foil.hvlp.notes</t>
  </si>
  <si>
    <t xml:space="preserve">Hyper-very-low profile (HVLP) — Notes</t>
  </si>
  <si>
    <t xml:space="preserve">E43</t>
  </si>
  <si>
    <t xml:space="preserve">flex_ls.1_3.trace</t>
  </si>
  <si>
    <t xml:space="preserve">⅓ oz — Min trace</t>
  </si>
  <si>
    <t xml:space="preserve">C63</t>
  </si>
  <si>
    <t xml:space="preserve">flex_ls.1_3.space</t>
  </si>
  <si>
    <t xml:space="preserve">⅓ oz — Min space</t>
  </si>
  <si>
    <t xml:space="preserve">flex_ls.1_3.comp</t>
  </si>
  <si>
    <t xml:space="preserve">⅓ oz — Etch compensation per side</t>
  </si>
  <si>
    <t xml:space="preserve">E63</t>
  </si>
  <si>
    <t xml:space="preserve">flex_ls.1_3.ok</t>
  </si>
  <si>
    <t xml:space="preserve">⅓ oz — Offered</t>
  </si>
  <si>
    <t xml:space="preserve">F63</t>
  </si>
  <si>
    <t xml:space="preserve">flex_ls.0_5.trace</t>
  </si>
  <si>
    <t xml:space="preserve">½ oz — Min trace</t>
  </si>
  <si>
    <t xml:space="preserve">C64</t>
  </si>
  <si>
    <t xml:space="preserve">flex_ls.0_5.space</t>
  </si>
  <si>
    <t xml:space="preserve">½ oz — Min space</t>
  </si>
  <si>
    <t xml:space="preserve">flex_ls.0_5.comp</t>
  </si>
  <si>
    <t xml:space="preserve">E64</t>
  </si>
  <si>
    <t xml:space="preserve">flex_ls.0_5.ok</t>
  </si>
  <si>
    <t xml:space="preserve">F64</t>
  </si>
  <si>
    <t xml:space="preserve">flex_ls.1.trace</t>
  </si>
  <si>
    <t xml:space="preserve">1 oz — Min trace</t>
  </si>
  <si>
    <t xml:space="preserve">C65</t>
  </si>
  <si>
    <t xml:space="preserve">flex_ls.1.space</t>
  </si>
  <si>
    <t xml:space="preserve">1 oz — Min space</t>
  </si>
  <si>
    <t xml:space="preserve">flex_ls.1.comp</t>
  </si>
  <si>
    <t xml:space="preserve">flex_ls.1.ok</t>
  </si>
  <si>
    <t xml:space="preserve">F65</t>
  </si>
  <si>
    <t xml:space="preserve">flex_ls.2.trace</t>
  </si>
  <si>
    <t xml:space="preserve">2 oz — Min trace</t>
  </si>
  <si>
    <t xml:space="preserve">C66</t>
  </si>
  <si>
    <t xml:space="preserve">flex_ls.2.space</t>
  </si>
  <si>
    <t xml:space="preserve">2 oz — Min space</t>
  </si>
  <si>
    <t xml:space="preserve">flex_ls.2.comp</t>
  </si>
  <si>
    <t xml:space="preserve">flex_ls.2.ok</t>
  </si>
  <si>
    <t xml:space="preserve">F66</t>
  </si>
  <si>
    <t xml:space="preserve">hc_ls.5.trace</t>
  </si>
  <si>
    <t xml:space="preserve">5 oz — Min trace</t>
  </si>
  <si>
    <t xml:space="preserve">hc_ls.5.space</t>
  </si>
  <si>
    <t xml:space="preserve">5 oz — Min space</t>
  </si>
  <si>
    <t xml:space="preserve">hc_ls.5.comp</t>
  </si>
  <si>
    <t xml:space="preserve">5 oz — Etch compensation per side</t>
  </si>
  <si>
    <t xml:space="preserve">hc_ls.5.diel</t>
  </si>
  <si>
    <t xml:space="preserve">5 oz — Min dielectric</t>
  </si>
  <si>
    <t xml:space="preserve">F40</t>
  </si>
  <si>
    <t xml:space="preserve">hc_ls.5.ok</t>
  </si>
  <si>
    <t xml:space="preserve">5 oz — Offered</t>
  </si>
  <si>
    <t xml:space="preserve">G40</t>
  </si>
  <si>
    <t xml:space="preserve">hc_ls.6.trace</t>
  </si>
  <si>
    <t xml:space="preserve">6 oz — Min trace</t>
  </si>
  <si>
    <t xml:space="preserve">hc_ls.6.space</t>
  </si>
  <si>
    <t xml:space="preserve">6 oz — Min space</t>
  </si>
  <si>
    <t xml:space="preserve">hc_ls.6.comp</t>
  </si>
  <si>
    <t xml:space="preserve">6 oz — Etch compensation per side</t>
  </si>
  <si>
    <t xml:space="preserve">hc_ls.6.diel</t>
  </si>
  <si>
    <t xml:space="preserve">6 oz — Min dielectric</t>
  </si>
  <si>
    <t xml:space="preserve">F41</t>
  </si>
  <si>
    <t xml:space="preserve">hc_ls.6.ok</t>
  </si>
  <si>
    <t xml:space="preserve">6 oz — Offered</t>
  </si>
  <si>
    <t xml:space="preserve">G41</t>
  </si>
  <si>
    <t xml:space="preserve">hc_ls.8.trace</t>
  </si>
  <si>
    <t xml:space="preserve">8 oz — Min trace</t>
  </si>
  <si>
    <t xml:space="preserve">hc_ls.8.space</t>
  </si>
  <si>
    <t xml:space="preserve">8 oz — Min space</t>
  </si>
  <si>
    <t xml:space="preserve">hc_ls.8.comp</t>
  </si>
  <si>
    <t xml:space="preserve">8 oz — Etch compensation per side</t>
  </si>
  <si>
    <t xml:space="preserve">hc_ls.8.diel</t>
  </si>
  <si>
    <t xml:space="preserve">8 oz — Min dielectric</t>
  </si>
  <si>
    <t xml:space="preserve">F42</t>
  </si>
  <si>
    <t xml:space="preserve">hc_ls.8.ok</t>
  </si>
  <si>
    <t xml:space="preserve">8 oz — Offered</t>
  </si>
  <si>
    <t xml:space="preserve">G42</t>
  </si>
  <si>
    <t xml:space="preserve">hc_ls.10.trace</t>
  </si>
  <si>
    <t xml:space="preserve">10 oz — Min trace</t>
  </si>
  <si>
    <t xml:space="preserve">hc_ls.10.space</t>
  </si>
  <si>
    <t xml:space="preserve">10 oz — Min space</t>
  </si>
  <si>
    <t xml:space="preserve">hc_ls.10.comp</t>
  </si>
  <si>
    <t xml:space="preserve">10 oz — Etch compensation per side</t>
  </si>
  <si>
    <t xml:space="preserve">hc_ls.10.diel</t>
  </si>
  <si>
    <t xml:space="preserve">10 oz — Min dielectric</t>
  </si>
  <si>
    <t xml:space="preserve">F43</t>
  </si>
  <si>
    <t xml:space="preserve">hc_ls.10.ok</t>
  </si>
  <si>
    <t xml:space="preserve">10 oz — Offered</t>
  </si>
  <si>
    <t xml:space="preserve">G43</t>
  </si>
  <si>
    <t xml:space="preserve">hc_ls.12.trace</t>
  </si>
  <si>
    <t xml:space="preserve">12 oz — Min trace</t>
  </si>
  <si>
    <t xml:space="preserve">C44</t>
  </si>
  <si>
    <t xml:space="preserve">hc_ls.12.space</t>
  </si>
  <si>
    <t xml:space="preserve">12 oz — Min space</t>
  </si>
  <si>
    <t xml:space="preserve">hc_ls.12.comp</t>
  </si>
  <si>
    <t xml:space="preserve">12 oz — Etch compensation per side</t>
  </si>
  <si>
    <t xml:space="preserve">hc_ls.12.diel</t>
  </si>
  <si>
    <t xml:space="preserve">12 oz — Min dielectric</t>
  </si>
  <si>
    <t xml:space="preserve">F44</t>
  </si>
  <si>
    <t xml:space="preserve">hc_ls.12.ok</t>
  </si>
  <si>
    <t xml:space="preserve">12 oz — Offered</t>
  </si>
  <si>
    <t xml:space="preserve">G44</t>
  </si>
  <si>
    <t xml:space="preserve">outsource.lam.where</t>
  </si>
  <si>
    <t xml:space="preserve">Lamination — Where</t>
  </si>
  <si>
    <t xml:space="preserve">list</t>
  </si>
  <si>
    <t xml:space="preserve">outsource.lam.sub</t>
  </si>
  <si>
    <t xml:space="preserve">Lamination — Subcontractor and location</t>
  </si>
  <si>
    <t xml:space="preserve">outsource.lam.nda</t>
  </si>
  <si>
    <t xml:space="preserve">Lamination — Customer data shared with them</t>
  </si>
  <si>
    <t xml:space="preserve">outsource.mdrill.where</t>
  </si>
  <si>
    <t xml:space="preserve">Mechanical drilling — Where</t>
  </si>
  <si>
    <t xml:space="preserve">outsource.mdrill.sub</t>
  </si>
  <si>
    <t xml:space="preserve">Mechanical drilling — Subcontractor and location</t>
  </si>
  <si>
    <t xml:space="preserve">outsource.mdrill.nda</t>
  </si>
  <si>
    <t xml:space="preserve">Mechanical drilling — Customer data shared with them</t>
  </si>
  <si>
    <t xml:space="preserve">outsource.ldrill.where</t>
  </si>
  <si>
    <t xml:space="preserve">Laser drilling — Where</t>
  </si>
  <si>
    <t xml:space="preserve">outsource.ldrill.sub</t>
  </si>
  <si>
    <t xml:space="preserve">Laser drilling — Subcontractor and location</t>
  </si>
  <si>
    <t xml:space="preserve">outsource.ldrill.nda</t>
  </si>
  <si>
    <t xml:space="preserve">Laser drilling — Customer data shared with them</t>
  </si>
  <si>
    <t xml:space="preserve">outsource.bdrill.where</t>
  </si>
  <si>
    <t xml:space="preserve">Back-drilling — Where</t>
  </si>
  <si>
    <t xml:space="preserve">outsource.bdrill.sub</t>
  </si>
  <si>
    <t xml:space="preserve">Back-drilling — Subcontractor and location</t>
  </si>
  <si>
    <t xml:space="preserve">outsource.bdrill.nda</t>
  </si>
  <si>
    <t xml:space="preserve">Back-drilling — Customer data shared with them</t>
  </si>
  <si>
    <t xml:space="preserve">outsource.plating.where</t>
  </si>
  <si>
    <t xml:space="preserve">Copper plating — Where</t>
  </si>
  <si>
    <t xml:space="preserve">outsource.plating.sub</t>
  </si>
  <si>
    <t xml:space="preserve">Copper plating — Subcontractor and location</t>
  </si>
  <si>
    <t xml:space="preserve">outsource.plating.nda</t>
  </si>
  <si>
    <t xml:space="preserve">Copper plating — Customer data shared with them</t>
  </si>
  <si>
    <t xml:space="preserve">outsource.viafill.where</t>
  </si>
  <si>
    <t xml:space="preserve">Via fill / planarise — Where</t>
  </si>
  <si>
    <t xml:space="preserve">outsource.viafill.sub</t>
  </si>
  <si>
    <t xml:space="preserve">Via fill / planarise — Subcontractor and location</t>
  </si>
  <si>
    <t xml:space="preserve">outsource.viafill.nda</t>
  </si>
  <si>
    <t xml:space="preserve">Via fill / planarise — Customer data shared with them</t>
  </si>
  <si>
    <t xml:space="preserve">outsource.image.where</t>
  </si>
  <si>
    <t xml:space="preserve">Imaging (LDI) — Where</t>
  </si>
  <si>
    <t xml:space="preserve">outsource.image.sub</t>
  </si>
  <si>
    <t xml:space="preserve">Imaging (LDI) — Subcontractor and location</t>
  </si>
  <si>
    <t xml:space="preserve">outsource.image.nda</t>
  </si>
  <si>
    <t xml:space="preserve">Imaging (LDI) — Customer data shared with them</t>
  </si>
  <si>
    <t xml:space="preserve">outsource.mask.where</t>
  </si>
  <si>
    <t xml:space="preserve">Solder mask — Where</t>
  </si>
  <si>
    <t xml:space="preserve">outsource.mask.sub</t>
  </si>
  <si>
    <t xml:space="preserve">Solder mask — Subcontractor and location</t>
  </si>
  <si>
    <t xml:space="preserve">outsource.mask.nda</t>
  </si>
  <si>
    <t xml:space="preserve">Solder mask — Customer data shared with them</t>
  </si>
  <si>
    <t xml:space="preserve">outsource.legend.where</t>
  </si>
  <si>
    <t xml:space="preserve">Legend — Where</t>
  </si>
  <si>
    <t xml:space="preserve">outsource.legend.sub</t>
  </si>
  <si>
    <t xml:space="preserve">Legend — Subcontractor and location</t>
  </si>
  <si>
    <t xml:space="preserve">outsource.legend.nda</t>
  </si>
  <si>
    <t xml:space="preserve">Legend — Customer data shared with them</t>
  </si>
  <si>
    <t xml:space="preserve">outsource.enig.where</t>
  </si>
  <si>
    <t xml:space="preserve">ENIG / ENEPIG — Where</t>
  </si>
  <si>
    <t xml:space="preserve">outsource.enig.sub</t>
  </si>
  <si>
    <t xml:space="preserve">ENIG / ENEPIG — Subcontractor and location</t>
  </si>
  <si>
    <t xml:space="preserve">outsource.enig.nda</t>
  </si>
  <si>
    <t xml:space="preserve">ENIG / ENEPIG — Customer data shared with them</t>
  </si>
  <si>
    <t xml:space="preserve">outsource.imag.where</t>
  </si>
  <si>
    <t xml:space="preserve">Immersion silver / tin — Where</t>
  </si>
  <si>
    <t xml:space="preserve">outsource.imag.sub</t>
  </si>
  <si>
    <t xml:space="preserve">Immersion silver / tin — Subcontractor and location</t>
  </si>
  <si>
    <t xml:space="preserve">outsource.imag.nda</t>
  </si>
  <si>
    <t xml:space="preserve">Immersion silver / tin — Customer data shared with them</t>
  </si>
  <si>
    <t xml:space="preserve">outsource.hardau.where</t>
  </si>
  <si>
    <t xml:space="preserve">Hard gold — Where</t>
  </si>
  <si>
    <t xml:space="preserve">outsource.hardau.sub</t>
  </si>
  <si>
    <t xml:space="preserve">Hard gold — Subcontractor and location</t>
  </si>
  <si>
    <t xml:space="preserve">outsource.hardau.nda</t>
  </si>
  <si>
    <t xml:space="preserve">Hard gold — Customer data shared with them</t>
  </si>
  <si>
    <t xml:space="preserve">outsource.route.where</t>
  </si>
  <si>
    <t xml:space="preserve">Routing / V-score — Where</t>
  </si>
  <si>
    <t xml:space="preserve">outsource.route.sub</t>
  </si>
  <si>
    <t xml:space="preserve">Routing / V-score — Subcontractor and location</t>
  </si>
  <si>
    <t xml:space="preserve">outsource.route.nda</t>
  </si>
  <si>
    <t xml:space="preserve">Routing / V-score — Customer data shared with them</t>
  </si>
  <si>
    <t xml:space="preserve">outsource.et.where</t>
  </si>
  <si>
    <t xml:space="preserve">Electrical test — Where</t>
  </si>
  <si>
    <t xml:space="preserve">outsource.et.sub</t>
  </si>
  <si>
    <t xml:space="preserve">Electrical test — Subcontractor and location</t>
  </si>
  <si>
    <t xml:space="preserve">outsource.et.nda</t>
  </si>
  <si>
    <t xml:space="preserve">Electrical test — Customer data shared with them</t>
  </si>
  <si>
    <t xml:space="preserve">outsource.imp.where</t>
  </si>
  <si>
    <t xml:space="preserve">Impedance test — Where</t>
  </si>
  <si>
    <t xml:space="preserve">outsource.imp.sub</t>
  </si>
  <si>
    <t xml:space="preserve">Impedance test — Subcontractor and location</t>
  </si>
  <si>
    <t xml:space="preserve">outsource.imp.nda</t>
  </si>
  <si>
    <t xml:space="preserve">Impedance test — Customer data shared with them</t>
  </si>
  <si>
    <t xml:space="preserve">outsource.micro.where</t>
  </si>
  <si>
    <t xml:space="preserve">Microsection lab — Where</t>
  </si>
  <si>
    <t xml:space="preserve">outsource.micro.sub</t>
  </si>
  <si>
    <t xml:space="preserve">Microsection lab — Subcontractor and location</t>
  </si>
  <si>
    <t xml:space="preserve">outsource.micro.nda</t>
  </si>
  <si>
    <t xml:space="preserve">Microsection lab — Customer data shared with them</t>
  </si>
  <si>
    <t xml:space="preserve">adder.seq.pct</t>
  </si>
  <si>
    <t xml:space="preserve">Each extra sequential lamination — Adder</t>
  </si>
  <si>
    <t xml:space="preserve">adder.seq.notes</t>
  </si>
  <si>
    <t xml:space="preserve">Each extra sequential lamination — Notes</t>
  </si>
  <si>
    <t xml:space="preserve">adder.laser.pct</t>
  </si>
  <si>
    <t xml:space="preserve">Laser microvias — Adder</t>
  </si>
  <si>
    <t xml:space="preserve">C38</t>
  </si>
  <si>
    <t xml:space="preserve">adder.laser.notes</t>
  </si>
  <si>
    <t xml:space="preserve">Laser microvias — Notes</t>
  </si>
  <si>
    <t xml:space="preserve">adder.viafill.pct</t>
  </si>
  <si>
    <t xml:space="preserve">Via fill (Type VII) — Adder</t>
  </si>
  <si>
    <t xml:space="preserve">adder.viafill.notes</t>
  </si>
  <si>
    <t xml:space="preserve">Via fill (Type VII) — Notes</t>
  </si>
  <si>
    <t xml:space="preserve">adder.bdrill.pct</t>
  </si>
  <si>
    <t xml:space="preserve">Back-drilling — Adder</t>
  </si>
  <si>
    <t xml:space="preserve">adder.bdrill.notes</t>
  </si>
  <si>
    <t xml:space="preserve">Back-drilling — Notes</t>
  </si>
  <si>
    <t xml:space="preserve">adder.imp10.pct</t>
  </si>
  <si>
    <t xml:space="preserve">Impedance ±10% — Adder</t>
  </si>
  <si>
    <t xml:space="preserve">adder.imp10.notes</t>
  </si>
  <si>
    <t xml:space="preserve">Impedance ±10% — Notes</t>
  </si>
  <si>
    <t xml:space="preserve">adder.imp5.pct</t>
  </si>
  <si>
    <t xml:space="preserve">Impedance ±5% — Adder</t>
  </si>
  <si>
    <t xml:space="preserve">adder.imp5.notes</t>
  </si>
  <si>
    <t xml:space="preserve">Impedance ±5% — Notes</t>
  </si>
  <si>
    <t xml:space="preserve">adder.heavy.pct</t>
  </si>
  <si>
    <t xml:space="preserve">Heavy copper ≥ 3 oz — Adder</t>
  </si>
  <si>
    <t xml:space="preserve">adder.heavy.notes</t>
  </si>
  <si>
    <t xml:space="preserve">Heavy copper ≥ 3 oz — Notes</t>
  </si>
  <si>
    <t xml:space="preserve">adder.class3.pct</t>
  </si>
  <si>
    <t xml:space="preserve">IPC-6012 Class 3 — Adder</t>
  </si>
  <si>
    <t xml:space="preserve">adder.class3.notes</t>
  </si>
  <si>
    <t xml:space="preserve">IPC-6012 Class 3 — Notes</t>
  </si>
  <si>
    <t xml:space="preserve">adder.enepig.pct</t>
  </si>
  <si>
    <t xml:space="preserve">ENEPIG instead of ENIG — Adder</t>
  </si>
  <si>
    <t xml:space="preserve">C45</t>
  </si>
  <si>
    <t xml:space="preserve">adder.enepig.notes</t>
  </si>
  <si>
    <t xml:space="preserve">ENEPIG instead of ENIG — Notes</t>
  </si>
  <si>
    <t xml:space="preserve">adder.hardau.pct</t>
  </si>
  <si>
    <t xml:space="preserve">Hard gold fingers — Adder</t>
  </si>
  <si>
    <t xml:space="preserve">C46</t>
  </si>
  <si>
    <t xml:space="preserve">adder.hardau.notes</t>
  </si>
  <si>
    <t xml:space="preserve">Hard gold fingers — Notes</t>
  </si>
  <si>
    <t xml:space="preserve">adder.flex.pct</t>
  </si>
  <si>
    <t xml:space="preserve">Rigid-flex vs rigid — Adder</t>
  </si>
  <si>
    <t xml:space="preserve">C47</t>
  </si>
  <si>
    <t xml:space="preserve">adder.flex.notes</t>
  </si>
  <si>
    <t xml:space="preserve">Rigid-flex vs rigid — Notes</t>
  </si>
  <si>
    <t xml:space="preserve">adder.quick.pct</t>
  </si>
  <si>
    <t xml:space="preserve">Quick-turn — Adder</t>
  </si>
  <si>
    <t xml:space="preserve">C48</t>
  </si>
  <si>
    <t xml:space="preserve">adder.quick.notes</t>
  </si>
  <si>
    <t xml:space="preserve">Quick-turn — Notes</t>
  </si>
</sst>
</file>

<file path=xl/styles.xml><?xml version="1.0" encoding="utf-8"?>
<styleSheet xmlns="http://schemas.openxmlformats.org/spreadsheetml/2006/main">
  <numFmts count="8">
    <numFmt numFmtId="164" formatCode="General"/>
    <numFmt numFmtId="165" formatCode="yyyy\-mm\-dd"/>
    <numFmt numFmtId="166" formatCode="0"/>
    <numFmt numFmtId="167" formatCode="0%"/>
    <numFmt numFmtId="168" formatCode="0.0###"/>
    <numFmt numFmtId="169" formatCode="0.000#"/>
    <numFmt numFmtId="170" formatCode="0.0%"/>
    <numFmt numFmtId="171" formatCode="0.0#&quot;:1&quot;"/>
  </numFmts>
  <fonts count="13">
    <font>
      <sz val="11"/>
      <color theme="1"/>
      <name val="Calibri"/>
      <family val="2"/>
      <charset val="1"/>
    </font>
    <font>
      <sz val="10"/>
      <name val="Arial"/>
      <family val="0"/>
    </font>
    <font>
      <sz val="10"/>
      <name val="Arial"/>
      <family val="0"/>
    </font>
    <font>
      <sz val="10"/>
      <name val="Arial"/>
      <family val="0"/>
    </font>
    <font>
      <b val="true"/>
      <sz val="16"/>
      <color rgb="FF1B474D"/>
      <name val="Calibri"/>
      <family val="0"/>
      <charset val="1"/>
    </font>
    <font>
      <sz val="10"/>
      <color rgb="FF7A7974"/>
      <name val="Calibri"/>
      <family val="0"/>
      <charset val="1"/>
    </font>
    <font>
      <b val="true"/>
      <sz val="11"/>
      <color rgb="FF1B474D"/>
      <name val="Calibri"/>
      <family val="0"/>
      <charset val="1"/>
    </font>
    <font>
      <b val="true"/>
      <sz val="10"/>
      <color rgb="FF28251D"/>
      <name val="Calibri"/>
      <family val="0"/>
      <charset val="1"/>
    </font>
    <font>
      <sz val="10"/>
      <color rgb="FF28251D"/>
      <name val="Calibri"/>
      <family val="0"/>
      <charset val="1"/>
    </font>
    <font>
      <sz val="9"/>
      <color rgb="FF7A7974"/>
      <name val="Calibri"/>
      <family val="0"/>
      <charset val="1"/>
    </font>
    <font>
      <b val="true"/>
      <sz val="10"/>
      <color rgb="FF4A4945"/>
      <name val="Calibri"/>
      <family val="0"/>
      <charset val="1"/>
    </font>
    <font>
      <b val="true"/>
      <sz val="10"/>
      <color rgb="FFFFFFFF"/>
      <name val="Calibri"/>
      <family val="0"/>
      <charset val="1"/>
    </font>
    <font>
      <sz val="9"/>
      <color rgb="FF4A4945"/>
      <name val="Calibri"/>
      <family val="0"/>
      <charset val="1"/>
    </font>
  </fonts>
  <fills count="6">
    <fill>
      <patternFill patternType="none"/>
    </fill>
    <fill>
      <patternFill patternType="gray125"/>
    </fill>
    <fill>
      <patternFill patternType="solid">
        <fgColor rgb="FFFFF6D5"/>
        <bgColor rgb="FFFFFFFF"/>
      </patternFill>
    </fill>
    <fill>
      <patternFill patternType="solid">
        <fgColor rgb="FFE6E5E1"/>
        <bgColor rgb="FFE4EEEE"/>
      </patternFill>
    </fill>
    <fill>
      <patternFill patternType="solid">
        <fgColor rgb="FFE4EEEE"/>
        <bgColor rgb="FFE6E5E1"/>
      </patternFill>
    </fill>
    <fill>
      <patternFill patternType="solid">
        <fgColor rgb="FF1B474D"/>
        <bgColor rgb="FF4A4945"/>
      </patternFill>
    </fill>
  </fills>
  <borders count="2">
    <border diagonalUp="false" diagonalDown="false">
      <left/>
      <right/>
      <top/>
      <bottom/>
      <diagonal/>
    </border>
    <border diagonalUp="false" diagonalDown="false">
      <left style="thin">
        <color rgb="FFD4D1CA"/>
      </left>
      <right style="thin">
        <color rgb="FFD4D1CA"/>
      </right>
      <top style="thin">
        <color rgb="FFD4D1CA"/>
      </top>
      <bottom style="thin">
        <color rgb="FFD4D1C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general" vertical="top" textRotation="0" wrapText="false" indent="0" shrinkToFit="false"/>
      <protection locked="true" hidden="false"/>
    </xf>
    <xf numFmtId="164" fontId="9" fillId="0" borderId="0" xfId="0" applyFont="true" applyBorder="false" applyAlignment="true" applyProtection="false">
      <alignment horizontal="general" vertical="top" textRotation="0" wrapText="false" indent="0" shrinkToFit="false"/>
      <protection locked="true" hidden="false"/>
    </xf>
    <xf numFmtId="164" fontId="10" fillId="3" borderId="1" xfId="0" applyFont="true" applyBorder="true" applyAlignment="true" applyProtection="false">
      <alignment horizontal="general" vertical="top"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general" vertical="center" textRotation="0" wrapText="true" indent="0" shrinkToFit="false"/>
      <protection locked="true" hidden="false"/>
    </xf>
    <xf numFmtId="164" fontId="8" fillId="2" borderId="1" xfId="0" applyFont="true" applyBorder="true" applyAlignment="true" applyProtection="false">
      <alignment horizontal="general" vertical="center" textRotation="0" wrapText="true" indent="0" shrinkToFit="false"/>
      <protection locked="true" hidden="false"/>
    </xf>
    <xf numFmtId="165" fontId="8" fillId="2" borderId="1" xfId="0" applyFont="true" applyBorder="true" applyAlignment="true" applyProtection="false">
      <alignment horizontal="center" vertical="center" textRotation="0" wrapText="true" indent="0" shrinkToFit="false"/>
      <protection locked="true" hidden="false"/>
    </xf>
    <xf numFmtId="164" fontId="6" fillId="2" borderId="1" xfId="0" applyFont="true" applyBorder="true" applyAlignment="true" applyProtection="false">
      <alignment horizontal="center" vertical="center" textRotation="0" wrapText="tru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11" fillId="5"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6" fontId="8" fillId="0" borderId="1" xfId="0" applyFont="true" applyBorder="true" applyAlignment="true" applyProtection="false">
      <alignment horizontal="center" vertical="center" textRotation="0" wrapText="true" indent="0" shrinkToFit="false"/>
      <protection locked="true" hidden="false"/>
    </xf>
    <xf numFmtId="164" fontId="9" fillId="0" borderId="1" xfId="0" applyFont="true" applyBorder="true" applyAlignment="true" applyProtection="false">
      <alignment horizontal="center" vertical="center" textRotation="0" wrapText="true" indent="0" shrinkToFit="false"/>
      <protection locked="true" hidden="false"/>
    </xf>
    <xf numFmtId="167" fontId="7" fillId="0"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true" applyProtection="false">
      <alignment horizontal="center" vertical="center" textRotation="0" wrapText="tru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4" fontId="4" fillId="0" borderId="0" xfId="0" applyFont="true" applyBorder="false" applyAlignment="false" applyProtection="true">
      <alignment horizontal="general" vertical="bottom" textRotation="0" wrapText="false" indent="0" shrinkToFit="false"/>
      <protection locked="false" hidden="false"/>
    </xf>
    <xf numFmtId="164" fontId="5" fillId="0" borderId="0" xfId="0" applyFont="true" applyBorder="true" applyAlignment="true" applyProtection="true">
      <alignment horizontal="general" vertical="top" textRotation="0" wrapText="true" indent="0" shrinkToFit="false"/>
      <protection locked="false" hidden="false"/>
    </xf>
    <xf numFmtId="164" fontId="11" fillId="5" borderId="1" xfId="0" applyFont="true" applyBorder="true" applyAlignment="true" applyProtection="true">
      <alignment horizontal="center" vertical="center" textRotation="0" wrapText="true" indent="0" shrinkToFit="false"/>
      <protection locked="false" hidden="false"/>
    </xf>
    <xf numFmtId="164" fontId="6" fillId="4" borderId="0" xfId="0" applyFont="true" applyBorder="false" applyAlignment="false" applyProtection="true">
      <alignment horizontal="general" vertical="bottom" textRotation="0" wrapText="false" indent="0" shrinkToFit="false"/>
      <protection locked="false" hidden="false"/>
    </xf>
    <xf numFmtId="164" fontId="0" fillId="4" borderId="0" xfId="0" applyFont="false" applyBorder="false" applyAlignment="false" applyProtection="true">
      <alignment horizontal="general" vertical="bottom" textRotation="0" wrapText="false" indent="0" shrinkToFit="false"/>
      <protection locked="false" hidden="false"/>
    </xf>
    <xf numFmtId="164" fontId="9" fillId="0" borderId="0" xfId="0" applyFont="true" applyBorder="false" applyAlignment="false" applyProtection="true">
      <alignment horizontal="general" vertical="bottom" textRotation="0" wrapText="false" indent="0" shrinkToFit="false"/>
      <protection locked="false" hidden="false"/>
    </xf>
    <xf numFmtId="164" fontId="8" fillId="0" borderId="1" xfId="0" applyFont="true" applyBorder="true" applyAlignment="true" applyProtection="true">
      <alignment horizontal="general" vertical="center" textRotation="0" wrapText="true" indent="0" shrinkToFit="false"/>
      <protection locked="false" hidden="false"/>
    </xf>
    <xf numFmtId="164" fontId="9" fillId="0" borderId="1" xfId="0" applyFont="true" applyBorder="true" applyAlignment="true" applyProtection="true">
      <alignment horizontal="center" vertical="center" textRotation="0" wrapText="true" indent="0" shrinkToFit="false"/>
      <protection locked="false" hidden="false"/>
    </xf>
    <xf numFmtId="166" fontId="8" fillId="2" borderId="1" xfId="0" applyFont="true" applyBorder="true" applyAlignment="true" applyProtection="true">
      <alignment horizontal="center" vertical="center" textRotation="0" wrapText="true" indent="0" shrinkToFit="false"/>
      <protection locked="false" hidden="false"/>
    </xf>
    <xf numFmtId="164" fontId="8" fillId="2" borderId="1" xfId="0" applyFont="true" applyBorder="true" applyAlignment="true" applyProtection="true">
      <alignment horizontal="general" vertical="center" textRotation="0" wrapText="true" indent="0" shrinkToFit="false"/>
      <protection locked="false" hidden="false"/>
    </xf>
    <xf numFmtId="164" fontId="12" fillId="3" borderId="1" xfId="0" applyFont="true" applyBorder="true" applyAlignment="true" applyProtection="false">
      <alignment horizontal="center" vertical="center" textRotation="0" wrapText="true" indent="0" shrinkToFit="false"/>
      <protection locked="true" hidden="false"/>
    </xf>
    <xf numFmtId="164" fontId="8" fillId="2" borderId="1" xfId="0" applyFont="true" applyBorder="true" applyAlignment="true" applyProtection="true">
      <alignment horizontal="center" vertical="center" textRotation="0" wrapText="true" indent="0" shrinkToFit="false"/>
      <protection locked="false" hidden="false"/>
    </xf>
    <xf numFmtId="168" fontId="8" fillId="2" borderId="1" xfId="0" applyFont="true" applyBorder="true" applyAlignment="true" applyProtection="true">
      <alignment horizontal="center" vertical="center" textRotation="0" wrapText="true" indent="0" shrinkToFit="false"/>
      <protection locked="false" hidden="false"/>
    </xf>
    <xf numFmtId="169" fontId="12" fillId="3" borderId="1" xfId="0" applyFont="true" applyBorder="true" applyAlignment="true" applyProtection="false">
      <alignment horizontal="center" vertical="center" textRotation="0" wrapText="true" indent="0" shrinkToFit="false"/>
      <protection locked="true" hidden="false"/>
    </xf>
    <xf numFmtId="170" fontId="8" fillId="2" borderId="1" xfId="0" applyFont="true" applyBorder="true" applyAlignment="true" applyProtection="true">
      <alignment horizontal="center" vertical="center" textRotation="0" wrapText="true" indent="0" shrinkToFit="false"/>
      <protection locked="false" hidden="false"/>
    </xf>
    <xf numFmtId="167" fontId="9" fillId="0" borderId="1" xfId="0" applyFont="true" applyBorder="true" applyAlignment="true" applyProtection="true">
      <alignment horizontal="center" vertical="center" textRotation="0" wrapText="true" indent="0" shrinkToFit="false"/>
      <protection locked="false" hidden="false"/>
    </xf>
    <xf numFmtId="164" fontId="8" fillId="2" borderId="1" xfId="0" applyFont="true" applyBorder="true" applyAlignment="true" applyProtection="true">
      <alignment horizontal="left" vertical="center" textRotation="0" wrapText="true" indent="0" shrinkToFit="false"/>
      <protection locked="false" hidden="false"/>
    </xf>
    <xf numFmtId="164" fontId="9" fillId="0" borderId="0"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center" textRotation="0" wrapText="true" indent="0" shrinkToFit="false"/>
      <protection locked="true" hidden="false"/>
    </xf>
    <xf numFmtId="168" fontId="8" fillId="2" borderId="1" xfId="0" applyFont="true" applyBorder="true" applyAlignment="true" applyProtection="false">
      <alignment horizontal="center" vertical="center" textRotation="0" wrapText="true" indent="0" shrinkToFit="false"/>
      <protection locked="true" hidden="false"/>
    </xf>
    <xf numFmtId="166" fontId="8" fillId="2" borderId="1" xfId="0" applyFont="true" applyBorder="true" applyAlignment="true" applyProtection="false">
      <alignment horizontal="center" vertical="center" textRotation="0" wrapText="true" indent="0" shrinkToFit="false"/>
      <protection locked="true" hidden="false"/>
    </xf>
    <xf numFmtId="170" fontId="8" fillId="2" borderId="1" xfId="0" applyFont="true" applyBorder="true" applyAlignment="true" applyProtection="false">
      <alignment horizontal="center" vertical="center" textRotation="0" wrapText="true" indent="0" shrinkToFit="false"/>
      <protection locked="true" hidden="false"/>
    </xf>
    <xf numFmtId="164" fontId="8" fillId="2" borderId="1" xfId="0" applyFont="true" applyBorder="true" applyAlignment="true" applyProtection="false">
      <alignment horizontal="left" vertical="center" textRotation="0" wrapText="true" indent="0" shrinkToFit="false"/>
      <protection locked="true" hidden="false"/>
    </xf>
    <xf numFmtId="171" fontId="8" fillId="2" borderId="1" xfId="0" applyFont="true" applyBorder="true" applyAlignment="true" applyProtection="true">
      <alignment horizontal="center" vertical="center" textRotation="0" wrapText="true" indent="0" shrinkToFit="false"/>
      <protection locked="false" hidden="false"/>
    </xf>
    <xf numFmtId="171" fontId="8" fillId="2"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false" applyProtection="true">
      <alignment horizontal="general" vertical="bottom" textRotation="0" wrapText="false" indent="0" shrinkToFit="false"/>
      <protection locked="false" hidden="false"/>
    </xf>
    <xf numFmtId="164" fontId="9" fillId="0" borderId="0" xfId="0" applyFont="true" applyBorder="true" applyAlignment="true" applyProtection="true">
      <alignment horizontal="general" vertical="top" textRotation="0" wrapText="true" indent="0" shrinkToFit="false"/>
      <protection locked="false" hidden="false"/>
    </xf>
    <xf numFmtId="164" fontId="7" fillId="0" borderId="1" xfId="0" applyFont="true" applyBorder="true" applyAlignment="true" applyProtection="true">
      <alignment horizontal="general" vertical="center" textRotation="0" wrapText="true" indent="0" shrinkToFit="false"/>
      <protection locked="false" hidden="false"/>
    </xf>
    <xf numFmtId="164" fontId="7"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1696F"/>
      <rgbColor rgb="FFD4D1CA"/>
      <rgbColor rgb="FF7A7974"/>
      <rgbColor rgb="FF9999FF"/>
      <rgbColor rgb="FF993366"/>
      <rgbColor rgb="FFFFF6D5"/>
      <rgbColor rgb="FFE4EEEE"/>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6E5E1"/>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B474D"/>
      <rgbColor rgb="FF339966"/>
      <rgbColor rgb="FF003300"/>
      <rgbColor rgb="FF4A4945"/>
      <rgbColor rgb="FF993300"/>
      <rgbColor rgb="FF993366"/>
      <rgbColor rgb="FF333399"/>
      <rgbColor rgb="FF28251D"/>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worksheet" Target="worksheets/sheet19.xml"/><Relationship Id="rId22" Type="http://schemas.openxmlformats.org/officeDocument/2006/relationships/worksheet" Target="worksheets/sheet20.xml"/><Relationship Id="rId23" Type="http://schemas.openxmlformats.org/officeDocument/2006/relationships/worksheet" Target="worksheets/sheet21.xml"/><Relationship Id="rId24" Type="http://schemas.openxmlformats.org/officeDocument/2006/relationships/worksheet" Target="worksheets/sheet22.xml"/><Relationship Id="rId25" Type="http://schemas.openxmlformats.org/officeDocument/2006/relationships/worksheet" Target="worksheets/sheet23.xml"/><Relationship Id="rId2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D48"/>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90"/>
  </cols>
  <sheetData>
    <row r="2" customFormat="false" ht="19.7" hidden="false" customHeight="false" outlineLevel="0" collapsed="false">
      <c r="B2" s="1" t="s">
        <v>0</v>
      </c>
    </row>
    <row r="3" customFormat="false" ht="30" hidden="false" customHeight="true" outlineLevel="0" collapsed="false">
      <c r="B3" s="2" t="s">
        <v>1</v>
      </c>
      <c r="C3" s="2"/>
      <c r="D3" s="2"/>
    </row>
    <row r="5" customFormat="false" ht="15" hidden="false" customHeight="false" outlineLevel="0" collapsed="false">
      <c r="B5" s="3" t="s">
        <v>2</v>
      </c>
    </row>
    <row r="6" customFormat="false" ht="30" hidden="false" customHeight="true" outlineLevel="0" collapsed="false">
      <c r="B6" s="4" t="s">
        <v>3</v>
      </c>
      <c r="C6" s="5" t="s">
        <v>4</v>
      </c>
    </row>
    <row r="7" customFormat="false" ht="30" hidden="false" customHeight="true" outlineLevel="0" collapsed="false">
      <c r="B7" s="4" t="s">
        <v>5</v>
      </c>
      <c r="C7" s="5" t="s">
        <v>6</v>
      </c>
    </row>
    <row r="8" customFormat="false" ht="45" hidden="false" customHeight="true" outlineLevel="0" collapsed="false">
      <c r="B8" s="4" t="s">
        <v>7</v>
      </c>
      <c r="C8" s="5" t="s">
        <v>8</v>
      </c>
    </row>
    <row r="9" customFormat="false" ht="30" hidden="false" customHeight="true" outlineLevel="0" collapsed="false">
      <c r="B9" s="4" t="s">
        <v>9</v>
      </c>
      <c r="C9" s="5" t="s">
        <v>10</v>
      </c>
    </row>
    <row r="10" customFormat="false" ht="30" hidden="false" customHeight="true" outlineLevel="0" collapsed="false">
      <c r="B10" s="4" t="s">
        <v>11</v>
      </c>
      <c r="C10" s="5" t="s">
        <v>12</v>
      </c>
    </row>
    <row r="11" customFormat="false" ht="15" hidden="false" customHeight="true" outlineLevel="0" collapsed="false">
      <c r="B11" s="4" t="s">
        <v>13</v>
      </c>
      <c r="C11" s="5" t="s">
        <v>14</v>
      </c>
    </row>
    <row r="12" customFormat="false" ht="30" hidden="false" customHeight="true" outlineLevel="0" collapsed="false">
      <c r="B12" s="4" t="s">
        <v>15</v>
      </c>
      <c r="C12" s="5" t="s">
        <v>16</v>
      </c>
    </row>
    <row r="13" customFormat="false" ht="30" hidden="false" customHeight="true" outlineLevel="0" collapsed="false">
      <c r="B13" s="4" t="s">
        <v>17</v>
      </c>
      <c r="C13" s="5" t="s">
        <v>18</v>
      </c>
    </row>
    <row r="14" customFormat="false" ht="30" hidden="false" customHeight="true" outlineLevel="0" collapsed="false">
      <c r="B14" s="4" t="s">
        <v>19</v>
      </c>
      <c r="C14" s="5" t="s">
        <v>20</v>
      </c>
    </row>
    <row r="16" customFormat="false" ht="15" hidden="false" customHeight="false" outlineLevel="0" collapsed="false">
      <c r="B16" s="3" t="s">
        <v>21</v>
      </c>
    </row>
    <row r="17" customFormat="false" ht="15" hidden="false" customHeight="true" outlineLevel="0" collapsed="false">
      <c r="B17" s="6" t="s">
        <v>22</v>
      </c>
      <c r="C17" s="5" t="s">
        <v>23</v>
      </c>
    </row>
    <row r="18" customFormat="false" ht="15" hidden="false" customHeight="true" outlineLevel="0" collapsed="false">
      <c r="B18" s="7" t="s">
        <v>24</v>
      </c>
      <c r="C18" s="5" t="s">
        <v>25</v>
      </c>
    </row>
    <row r="19" customFormat="false" ht="15" hidden="false" customHeight="true" outlineLevel="0" collapsed="false">
      <c r="B19" s="8" t="s">
        <v>26</v>
      </c>
      <c r="C19" s="5" t="s">
        <v>27</v>
      </c>
    </row>
    <row r="21" customFormat="false" ht="15" hidden="false" customHeight="false" outlineLevel="0" collapsed="false">
      <c r="B21" s="3" t="s">
        <v>28</v>
      </c>
    </row>
    <row r="22" customFormat="false" ht="30" hidden="false" customHeight="true" outlineLevel="0" collapsed="false">
      <c r="B22" s="4" t="s">
        <v>29</v>
      </c>
      <c r="C22" s="5" t="s">
        <v>30</v>
      </c>
    </row>
    <row r="23" customFormat="false" ht="30" hidden="false" customHeight="true" outlineLevel="0" collapsed="false">
      <c r="B23" s="4" t="s">
        <v>31</v>
      </c>
      <c r="C23" s="5" t="s">
        <v>32</v>
      </c>
    </row>
    <row r="24" customFormat="false" ht="15" hidden="false" customHeight="true" outlineLevel="0" collapsed="false">
      <c r="B24" s="4" t="s">
        <v>33</v>
      </c>
      <c r="C24" s="5" t="s">
        <v>34</v>
      </c>
    </row>
    <row r="25" customFormat="false" ht="15" hidden="false" customHeight="true" outlineLevel="0" collapsed="false">
      <c r="B25" s="4" t="s">
        <v>35</v>
      </c>
      <c r="C25" s="5" t="s">
        <v>36</v>
      </c>
    </row>
    <row r="26" customFormat="false" ht="30" hidden="false" customHeight="true" outlineLevel="0" collapsed="false">
      <c r="B26" s="4" t="s">
        <v>37</v>
      </c>
      <c r="C26" s="5" t="s">
        <v>38</v>
      </c>
    </row>
    <row r="27" customFormat="false" ht="15" hidden="false" customHeight="true" outlineLevel="0" collapsed="false">
      <c r="B27" s="4" t="s">
        <v>39</v>
      </c>
      <c r="C27" s="5" t="s">
        <v>40</v>
      </c>
    </row>
    <row r="28" customFormat="false" ht="30" hidden="false" customHeight="true" outlineLevel="0" collapsed="false">
      <c r="B28" s="4" t="s">
        <v>41</v>
      </c>
      <c r="C28" s="5" t="s">
        <v>42</v>
      </c>
    </row>
    <row r="29" customFormat="false" ht="15" hidden="false" customHeight="true" outlineLevel="0" collapsed="false">
      <c r="B29" s="4" t="s">
        <v>43</v>
      </c>
      <c r="C29" s="5" t="s">
        <v>44</v>
      </c>
    </row>
    <row r="30" customFormat="false" ht="15" hidden="false" customHeight="true" outlineLevel="0" collapsed="false">
      <c r="B30" s="4" t="s">
        <v>45</v>
      </c>
      <c r="C30" s="5" t="s">
        <v>46</v>
      </c>
    </row>
    <row r="31" customFormat="false" ht="30" hidden="false" customHeight="true" outlineLevel="0" collapsed="false">
      <c r="B31" s="4" t="s">
        <v>47</v>
      </c>
      <c r="C31" s="5" t="s">
        <v>48</v>
      </c>
    </row>
    <row r="32" customFormat="false" ht="15" hidden="false" customHeight="true" outlineLevel="0" collapsed="false">
      <c r="B32" s="4" t="s">
        <v>49</v>
      </c>
      <c r="C32" s="5" t="s">
        <v>50</v>
      </c>
    </row>
    <row r="33" customFormat="false" ht="15" hidden="false" customHeight="true" outlineLevel="0" collapsed="false">
      <c r="B33" s="4" t="s">
        <v>51</v>
      </c>
      <c r="C33" s="5" t="s">
        <v>52</v>
      </c>
    </row>
    <row r="34" customFormat="false" ht="15" hidden="false" customHeight="true" outlineLevel="0" collapsed="false">
      <c r="B34" s="4" t="s">
        <v>53</v>
      </c>
      <c r="C34" s="5" t="s">
        <v>54</v>
      </c>
    </row>
    <row r="35" customFormat="false" ht="15" hidden="false" customHeight="true" outlineLevel="0" collapsed="false">
      <c r="B35" s="4" t="s">
        <v>55</v>
      </c>
      <c r="C35" s="5" t="s">
        <v>56</v>
      </c>
    </row>
    <row r="36" customFormat="false" ht="15" hidden="false" customHeight="true" outlineLevel="0" collapsed="false">
      <c r="B36" s="4" t="s">
        <v>57</v>
      </c>
      <c r="C36" s="5" t="s">
        <v>58</v>
      </c>
    </row>
    <row r="37" customFormat="false" ht="15" hidden="false" customHeight="true" outlineLevel="0" collapsed="false">
      <c r="B37" s="4" t="s">
        <v>59</v>
      </c>
      <c r="C37" s="5" t="s">
        <v>60</v>
      </c>
    </row>
    <row r="38" customFormat="false" ht="30" hidden="false" customHeight="true" outlineLevel="0" collapsed="false">
      <c r="B38" s="4" t="s">
        <v>61</v>
      </c>
      <c r="C38" s="5" t="s">
        <v>62</v>
      </c>
    </row>
    <row r="39" customFormat="false" ht="15" hidden="false" customHeight="true" outlineLevel="0" collapsed="false">
      <c r="B39" s="4" t="s">
        <v>63</v>
      </c>
      <c r="C39" s="5" t="s">
        <v>64</v>
      </c>
    </row>
    <row r="40" customFormat="false" ht="30" hidden="false" customHeight="true" outlineLevel="0" collapsed="false">
      <c r="B40" s="4" t="s">
        <v>65</v>
      </c>
      <c r="C40" s="5" t="s">
        <v>66</v>
      </c>
    </row>
    <row r="41" customFormat="false" ht="15" hidden="false" customHeight="true" outlineLevel="0" collapsed="false">
      <c r="B41" s="4" t="s">
        <v>67</v>
      </c>
      <c r="C41" s="5" t="s">
        <v>68</v>
      </c>
    </row>
    <row r="42" customFormat="false" ht="15" hidden="false" customHeight="true" outlineLevel="0" collapsed="false">
      <c r="B42" s="4" t="s">
        <v>69</v>
      </c>
      <c r="C42" s="5" t="s">
        <v>70</v>
      </c>
    </row>
    <row r="44" customFormat="false" ht="15" hidden="false" customHeight="false" outlineLevel="0" collapsed="false">
      <c r="B44" s="3" t="s">
        <v>71</v>
      </c>
    </row>
    <row r="45" customFormat="false" ht="15" hidden="false" customHeight="true" outlineLevel="0" collapsed="false">
      <c r="B45" s="4" t="s">
        <v>72</v>
      </c>
      <c r="C45" s="5" t="s">
        <v>73</v>
      </c>
    </row>
    <row r="46" customFormat="false" ht="15" hidden="false" customHeight="true" outlineLevel="0" collapsed="false">
      <c r="B46" s="4" t="s">
        <v>74</v>
      </c>
      <c r="C46" s="5" t="s">
        <v>75</v>
      </c>
    </row>
    <row r="47" customFormat="false" ht="30" hidden="false" customHeight="true" outlineLevel="0" collapsed="false">
      <c r="B47" s="4" t="s">
        <v>76</v>
      </c>
      <c r="C47" s="5" t="s">
        <v>77</v>
      </c>
    </row>
    <row r="48" customFormat="false" ht="30" hidden="false" customHeight="true" outlineLevel="0" collapsed="false">
      <c r="B48" s="4" t="s">
        <v>78</v>
      </c>
      <c r="C48" s="5" t="s">
        <v>79</v>
      </c>
    </row>
  </sheetData>
  <mergeCells count="1">
    <mergeCell ref="B3:D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1696F"/>
    <pageSetUpPr fitToPage="true"/>
  </sheetPr>
  <dimension ref="A2:E6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true" outlineLevel="0" max="1" min="1" style="0" width="3"/>
    <col collapsed="false" customWidth="true" hidden="false" outlineLevel="0" max="2" min="2" style="0" width="42"/>
    <col collapsed="false" customWidth="true" hidden="false" outlineLevel="0" max="3" min="3" style="0" width="34"/>
    <col collapsed="false" customWidth="true" hidden="false" outlineLevel="0" max="4" min="4" style="0" width="14"/>
    <col collapsed="false" customWidth="true" hidden="false" outlineLevel="0" max="5" min="5" style="0" width="34"/>
  </cols>
  <sheetData>
    <row r="2" customFormat="false" ht="19.7" hidden="false" customHeight="false" outlineLevel="0" collapsed="false">
      <c r="B2" s="1" t="s">
        <v>80</v>
      </c>
    </row>
    <row r="3" customFormat="false" ht="30" hidden="false" customHeight="true" outlineLevel="0" collapsed="false">
      <c r="B3" s="2" t="s">
        <v>81</v>
      </c>
      <c r="C3" s="2"/>
      <c r="D3" s="2"/>
      <c r="E3" s="2"/>
    </row>
    <row r="5" customFormat="false" ht="15" hidden="false" customHeight="false" outlineLevel="0" collapsed="false">
      <c r="B5" s="9" t="s">
        <v>82</v>
      </c>
      <c r="C5" s="10"/>
      <c r="D5" s="10"/>
      <c r="E5" s="10"/>
    </row>
    <row r="6" customFormat="false" ht="15" hidden="false" customHeight="false" outlineLevel="0" collapsed="false">
      <c r="A6" s="11" t="s">
        <v>83</v>
      </c>
      <c r="B6" s="12" t="s">
        <v>84</v>
      </c>
      <c r="C6" s="13"/>
    </row>
    <row r="7" customFormat="false" ht="15" hidden="false" customHeight="false" outlineLevel="0" collapsed="false">
      <c r="A7" s="11" t="s">
        <v>85</v>
      </c>
      <c r="B7" s="12" t="s">
        <v>86</v>
      </c>
      <c r="C7" s="13"/>
    </row>
    <row r="8" customFormat="false" ht="15" hidden="false" customHeight="false" outlineLevel="0" collapsed="false">
      <c r="A8" s="11" t="s">
        <v>87</v>
      </c>
      <c r="B8" s="12" t="s">
        <v>88</v>
      </c>
      <c r="C8" s="13"/>
    </row>
    <row r="9" customFormat="false" ht="15" hidden="false" customHeight="false" outlineLevel="0" collapsed="false">
      <c r="A9" s="11" t="s">
        <v>89</v>
      </c>
      <c r="B9" s="12" t="s">
        <v>90</v>
      </c>
      <c r="C9" s="13"/>
    </row>
    <row r="10" customFormat="false" ht="15" hidden="false" customHeight="false" outlineLevel="0" collapsed="false">
      <c r="A10" s="11" t="s">
        <v>91</v>
      </c>
      <c r="B10" s="12" t="s">
        <v>92</v>
      </c>
      <c r="C10" s="13"/>
    </row>
    <row r="11" customFormat="false" ht="15" hidden="false" customHeight="false" outlineLevel="0" collapsed="false">
      <c r="A11" s="11" t="s">
        <v>93</v>
      </c>
      <c r="B11" s="12" t="s">
        <v>94</v>
      </c>
      <c r="C11" s="14"/>
    </row>
    <row r="12" customFormat="false" ht="15" hidden="false" customHeight="false" outlineLevel="0" collapsed="false">
      <c r="A12" s="11" t="s">
        <v>95</v>
      </c>
      <c r="B12" s="12" t="s">
        <v>96</v>
      </c>
      <c r="C12" s="13"/>
    </row>
    <row r="13" customFormat="false" ht="15" hidden="false" customHeight="false" outlineLevel="0" collapsed="false">
      <c r="A13" s="11" t="s">
        <v>97</v>
      </c>
      <c r="B13" s="12" t="s">
        <v>98</v>
      </c>
      <c r="C13" s="13"/>
    </row>
    <row r="15" customFormat="false" ht="15" hidden="false" customHeight="false" outlineLevel="0" collapsed="false">
      <c r="B15" s="9" t="s">
        <v>99</v>
      </c>
      <c r="C15" s="10"/>
      <c r="D15" s="10"/>
      <c r="E15" s="10"/>
    </row>
    <row r="16" customFormat="false" ht="15" hidden="false" customHeight="false" outlineLevel="0" collapsed="false">
      <c r="A16" s="11" t="s">
        <v>100</v>
      </c>
      <c r="B16" s="12" t="s">
        <v>101</v>
      </c>
      <c r="C16" s="15" t="s">
        <v>102</v>
      </c>
      <c r="E16" s="11" t="s">
        <v>103</v>
      </c>
    </row>
    <row r="18" customFormat="false" ht="15" hidden="false" customHeight="false" outlineLevel="0" collapsed="false">
      <c r="B18" s="9" t="s">
        <v>104</v>
      </c>
      <c r="C18" s="10"/>
      <c r="D18" s="10"/>
      <c r="E18" s="10"/>
    </row>
    <row r="19" customFormat="false" ht="15" hidden="false" customHeight="false" outlineLevel="0" collapsed="false">
      <c r="A19" s="11" t="s">
        <v>105</v>
      </c>
      <c r="B19" s="12" t="s">
        <v>106</v>
      </c>
      <c r="C19" s="16"/>
    </row>
    <row r="20" customFormat="false" ht="15" hidden="false" customHeight="false" outlineLevel="0" collapsed="false">
      <c r="A20" s="11" t="s">
        <v>107</v>
      </c>
      <c r="B20" s="12" t="s">
        <v>108</v>
      </c>
      <c r="C20" s="16"/>
    </row>
    <row r="21" customFormat="false" ht="15" hidden="false" customHeight="false" outlineLevel="0" collapsed="false">
      <c r="A21" s="11" t="s">
        <v>109</v>
      </c>
      <c r="B21" s="12" t="s">
        <v>110</v>
      </c>
      <c r="C21" s="16"/>
    </row>
    <row r="22" customFormat="false" ht="15" hidden="false" customHeight="false" outlineLevel="0" collapsed="false">
      <c r="A22" s="11" t="s">
        <v>111</v>
      </c>
      <c r="B22" s="12" t="s">
        <v>112</v>
      </c>
      <c r="C22" s="16"/>
    </row>
    <row r="23" customFormat="false" ht="15" hidden="false" customHeight="false" outlineLevel="0" collapsed="false">
      <c r="A23" s="11" t="s">
        <v>113</v>
      </c>
      <c r="B23" s="12" t="s">
        <v>114</v>
      </c>
      <c r="C23" s="16"/>
    </row>
    <row r="24" customFormat="false" ht="15" hidden="false" customHeight="false" outlineLevel="0" collapsed="false">
      <c r="A24" s="11" t="s">
        <v>115</v>
      </c>
      <c r="B24" s="12" t="s">
        <v>116</v>
      </c>
      <c r="C24" s="13"/>
    </row>
    <row r="25" customFormat="false" ht="15" hidden="false" customHeight="false" outlineLevel="0" collapsed="false">
      <c r="A25" s="11" t="s">
        <v>117</v>
      </c>
      <c r="B25" s="12" t="s">
        <v>118</v>
      </c>
      <c r="C25" s="16"/>
    </row>
    <row r="26" customFormat="false" ht="15" hidden="false" customHeight="false" outlineLevel="0" collapsed="false">
      <c r="A26" s="11" t="s">
        <v>119</v>
      </c>
      <c r="B26" s="12" t="s">
        <v>120</v>
      </c>
      <c r="C26" s="16"/>
    </row>
    <row r="27" customFormat="false" ht="15" hidden="false" customHeight="false" outlineLevel="0" collapsed="false">
      <c r="A27" s="11" t="s">
        <v>121</v>
      </c>
      <c r="B27" s="12" t="s">
        <v>122</v>
      </c>
      <c r="C27" s="16"/>
    </row>
    <row r="28" customFormat="false" ht="15" hidden="false" customHeight="false" outlineLevel="0" collapsed="false">
      <c r="A28" s="11" t="s">
        <v>123</v>
      </c>
      <c r="B28" s="12" t="s">
        <v>124</v>
      </c>
      <c r="C28" s="16"/>
    </row>
    <row r="29" customFormat="false" ht="15" hidden="false" customHeight="false" outlineLevel="0" collapsed="false">
      <c r="A29" s="11" t="s">
        <v>125</v>
      </c>
      <c r="B29" s="12" t="s">
        <v>126</v>
      </c>
      <c r="C29" s="16"/>
    </row>
    <row r="30" customFormat="false" ht="15" hidden="false" customHeight="false" outlineLevel="0" collapsed="false">
      <c r="A30" s="11" t="s">
        <v>127</v>
      </c>
      <c r="B30" s="12" t="s">
        <v>128</v>
      </c>
      <c r="C30" s="16"/>
    </row>
    <row r="31" customFormat="false" ht="23.85" hidden="false" customHeight="false" outlineLevel="0" collapsed="false">
      <c r="A31" s="11" t="s">
        <v>129</v>
      </c>
      <c r="B31" s="12" t="s">
        <v>130</v>
      </c>
      <c r="C31" s="16"/>
    </row>
    <row r="33" customFormat="false" ht="15" hidden="false" customHeight="false" outlineLevel="0" collapsed="false">
      <c r="B33" s="9" t="s">
        <v>131</v>
      </c>
      <c r="C33" s="10"/>
      <c r="D33" s="10"/>
      <c r="E33" s="10"/>
    </row>
    <row r="34" customFormat="false" ht="15" hidden="false" customHeight="false" outlineLevel="0" collapsed="false">
      <c r="A34" s="11" t="s">
        <v>132</v>
      </c>
      <c r="B34" s="12" t="s">
        <v>133</v>
      </c>
      <c r="C34" s="16"/>
    </row>
    <row r="35" customFormat="false" ht="15" hidden="false" customHeight="false" outlineLevel="0" collapsed="false">
      <c r="A35" s="11" t="s">
        <v>134</v>
      </c>
      <c r="B35" s="12" t="s">
        <v>135</v>
      </c>
      <c r="C35" s="16"/>
    </row>
    <row r="36" customFormat="false" ht="15" hidden="false" customHeight="false" outlineLevel="0" collapsed="false">
      <c r="A36" s="11" t="s">
        <v>136</v>
      </c>
      <c r="B36" s="12" t="s">
        <v>137</v>
      </c>
      <c r="C36" s="16"/>
    </row>
    <row r="38" customFormat="false" ht="15" hidden="false" customHeight="false" outlineLevel="0" collapsed="false">
      <c r="B38" s="9" t="s">
        <v>138</v>
      </c>
      <c r="C38" s="10"/>
      <c r="D38" s="10"/>
      <c r="E38" s="10"/>
    </row>
    <row r="39" customFormat="false" ht="15" hidden="false" customHeight="false" outlineLevel="0" collapsed="false">
      <c r="A39" s="11" t="s">
        <v>139</v>
      </c>
      <c r="B39" s="12" t="s">
        <v>140</v>
      </c>
      <c r="C39" s="13"/>
    </row>
    <row r="40" customFormat="false" ht="15" hidden="false" customHeight="false" outlineLevel="0" collapsed="false">
      <c r="A40" s="11" t="s">
        <v>141</v>
      </c>
      <c r="B40" s="12" t="s">
        <v>142</v>
      </c>
      <c r="C40" s="13"/>
    </row>
    <row r="41" customFormat="false" ht="15" hidden="false" customHeight="false" outlineLevel="0" collapsed="false">
      <c r="A41" s="11" t="s">
        <v>143</v>
      </c>
      <c r="B41" s="12" t="s">
        <v>144</v>
      </c>
      <c r="C41" s="14"/>
    </row>
    <row r="42" customFormat="false" ht="15" hidden="false" customHeight="false" outlineLevel="0" collapsed="false">
      <c r="A42" s="11" t="s">
        <v>145</v>
      </c>
      <c r="B42" s="12" t="s">
        <v>146</v>
      </c>
      <c r="C42" s="14"/>
    </row>
    <row r="43" customFormat="false" ht="15" hidden="false" customHeight="false" outlineLevel="0" collapsed="false">
      <c r="A43" s="11" t="s">
        <v>147</v>
      </c>
      <c r="B43" s="12" t="s">
        <v>148</v>
      </c>
      <c r="C43" s="13"/>
    </row>
    <row r="45" customFormat="false" ht="15" hidden="false" customHeight="false" outlineLevel="0" collapsed="false">
      <c r="B45" s="9" t="s">
        <v>149</v>
      </c>
      <c r="C45" s="10"/>
      <c r="D45" s="10"/>
      <c r="E45" s="10"/>
    </row>
    <row r="46" customFormat="false" ht="15" hidden="false" customHeight="false" outlineLevel="0" collapsed="false">
      <c r="B46" s="17" t="s">
        <v>150</v>
      </c>
      <c r="C46" s="17" t="s">
        <v>151</v>
      </c>
      <c r="D46" s="17" t="s">
        <v>152</v>
      </c>
      <c r="E46" s="17" t="s">
        <v>153</v>
      </c>
    </row>
    <row r="47" customFormat="false" ht="15" hidden="false" customHeight="false" outlineLevel="0" collapsed="false">
      <c r="B47" s="18" t="s">
        <v>29</v>
      </c>
      <c r="C47" s="19" t="n">
        <f aca="false">COUNTA(C6,C7,C8,C9,C10,C11,C12,C13,C19,C20,C21,C22,C23,C24,C25,C26,C27,C28,C29,C30,C31,C34,C35,C36,C39,C40,C41,C42,C43)</f>
        <v>0</v>
      </c>
      <c r="D47" s="20" t="n">
        <v>29</v>
      </c>
      <c r="E47" s="21" t="n">
        <f aca="false">IF(D47=0,"",C47/D47)</f>
        <v>0</v>
      </c>
    </row>
    <row r="48" customFormat="false" ht="15" hidden="false" customHeight="false" outlineLevel="0" collapsed="false">
      <c r="B48" s="18" t="s">
        <v>31</v>
      </c>
      <c r="C48" s="19" t="n">
        <f aca="false">COUNTA('Board &amp; Stackup'!D7,'Board &amp; Stackup'!D8,'Board &amp; Stackup'!D9,'Board &amp; Stackup'!D10,'Board &amp; Stackup'!D11,'Board &amp; Stackup'!D12,'Board &amp; Stackup'!D13,'Board &amp; Stackup'!D16,'Board &amp; Stackup'!D17,'Board &amp; Stackup'!D18,'Board &amp; Stackup'!D19,'Board &amp; Stackup'!D20,'Board &amp; Stackup'!D21,'Board &amp; Stackup'!D22,'Board &amp; Stackup'!D23,'Board &amp; Stackup'!D24,'Board &amp; Stackup'!D25,'Board &amp; Stackup'!D28,'Board &amp; Stackup'!D29,'Board &amp; Stackup'!D30,'Board &amp; Stackup'!D31,'Board &amp; Stackup'!D32,'Board &amp; Stackup'!D35,'Board &amp; Stackup'!D36,'Board &amp; Stackup'!D37,'Board &amp; Stackup'!D38,'Board &amp; Stackup'!D39,'Board &amp; Stackup'!D40,'Board &amp; Stackup'!D41,'Board &amp; Stackup'!D42,'Board &amp; Stackup'!D45,'Board &amp; Stackup'!D46,'Board &amp; Stackup'!D47,'Board &amp; Stackup'!D48,'Board &amp; Stackup'!D49,'Board &amp; Stackup'!D50,'Board &amp; Stackup'!D53,'Board &amp; Stackup'!D54,'Board &amp; Stackup'!D55,'Board &amp; Stackup'!D56,'Board &amp; Stackup'!D57,'Board &amp; Stackup'!D58,'Board &amp; Stackup'!D59,'Board &amp; Stackup'!D60,'Board &amp; Stackup'!D63,'Board &amp; Stackup'!D64,'Board &amp; Stackup'!D65,'Board &amp; Stackup'!D66,'Board &amp; Stackup'!D67,'Board &amp; Stackup'!D68,'Board &amp; Stackup'!D69,'Board &amp; Stackup'!D70,'Board &amp; Stackup'!D71,'Board &amp; Stackup'!D72)</f>
        <v>0</v>
      </c>
      <c r="D48" s="20" t="n">
        <v>54</v>
      </c>
      <c r="E48" s="21" t="n">
        <f aca="false">IF(D48=0,"",C48/D48)</f>
        <v>0</v>
      </c>
    </row>
    <row r="49" customFormat="false" ht="15" hidden="false" customHeight="false" outlineLevel="0" collapsed="false">
      <c r="B49" s="18" t="s">
        <v>33</v>
      </c>
      <c r="C49" s="19" t="n">
        <f aca="false">COUNTA('Copper Dielectric'!C9:G16)</f>
        <v>0</v>
      </c>
      <c r="D49" s="20" t="n">
        <v>40</v>
      </c>
      <c r="E49" s="21" t="n">
        <f aca="false">IF(D49=0,"",C49/D49)</f>
        <v>0</v>
      </c>
    </row>
    <row r="50" customFormat="false" ht="15" hidden="false" customHeight="false" outlineLevel="0" collapsed="false">
      <c r="B50" s="18" t="s">
        <v>35</v>
      </c>
      <c r="C50" s="19" t="n">
        <f aca="false">COUNTA('Materials Data'!C9:O20,'Materials Data'!C26:G29)</f>
        <v>0</v>
      </c>
      <c r="D50" s="20" t="n">
        <v>176</v>
      </c>
      <c r="E50" s="21" t="n">
        <f aca="false">IF(D50=0,"",C50/D50)</f>
        <v>0</v>
      </c>
    </row>
    <row r="51" customFormat="false" ht="15" hidden="false" customHeight="false" outlineLevel="0" collapsed="false">
      <c r="B51" s="18" t="s">
        <v>37</v>
      </c>
      <c r="C51" s="19" t="n">
        <f aca="false">COUNTA(Etching!C9:J16,Etching!C22:K29,Etching!C32,Etching!C33,Etching!C34,Etching!C35,Etching!C36,Etching!C37)</f>
        <v>0</v>
      </c>
      <c r="D51" s="20" t="n">
        <v>142</v>
      </c>
      <c r="E51" s="21" t="n">
        <f aca="false">IF(D51=0,"",C51/D51)</f>
        <v>0</v>
      </c>
    </row>
    <row r="52" customFormat="false" ht="15" hidden="false" customHeight="false" outlineLevel="0" collapsed="false">
      <c r="B52" s="18" t="s">
        <v>39</v>
      </c>
      <c r="C52" s="19" t="n">
        <f aca="false">COUNTA('Fine Features'!D7,'Fine Features'!D8,'Fine Features'!D9,'Fine Features'!D10,'Fine Features'!D11,'Fine Features'!D12,'Fine Features'!D13,'Fine Features'!D16,'Fine Features'!D17,'Fine Features'!D18,'Fine Features'!D19,'Fine Features'!D20,'Fine Features'!D21)</f>
        <v>0</v>
      </c>
      <c r="D52" s="20" t="n">
        <v>13</v>
      </c>
      <c r="E52" s="21" t="n">
        <f aca="false">IF(D52=0,"",C52/D52)</f>
        <v>0</v>
      </c>
    </row>
    <row r="53" customFormat="false" ht="15" hidden="false" customHeight="false" outlineLevel="0" collapsed="false">
      <c r="B53" s="18" t="s">
        <v>41</v>
      </c>
      <c r="C53" s="19" t="n">
        <f aca="false">COUNTA('Mechanical Drill'!D7,'Mechanical Drill'!D8,'Mechanical Drill'!D9,'Mechanical Drill'!D10,'Mechanical Drill'!D11,'Mechanical Drill'!D14,'Mechanical Drill'!D15,'Mechanical Drill'!D16,'Mechanical Drill'!D17,'Mechanical Drill'!D20,'Mechanical Drill'!D21,'Mechanical Drill'!D22,'Mechanical Drill'!D23,'Mechanical Drill'!D24,'Mechanical Drill'!D25,'Mechanical Drill'!D26,'Mechanical Drill'!D27,'Mechanical Drill'!D28,'Mechanical Drill'!D29,'Mechanical Drill'!D30,'Mechanical Drill'!D33,'Mechanical Drill'!D34,'Mechanical Drill'!D35,'Mechanical Drill'!D36,'Mechanical Drill'!D37,'Mechanical Drill'!D38,'Mechanical Drill'!D39,'Mechanical Drill'!D40,'Mechanical Drill'!D41,'Mechanical Drill'!D44,'Mechanical Drill'!D47,'Mechanical Drill'!D48,'Mechanical Drill'!D49,'Mechanical Drill'!D50,'Mechanical Drill'!D51,'Mechanical Drill'!D52,'Mechanical Drill'!D53,'Mechanical Drill'!D54,'Mechanical Drill'!D55,'Mechanical Drill'!D58,'Mechanical Drill'!D59,'Mechanical Drill'!D60,'Mechanical Drill'!D61,'Mechanical Drill'!D62,'Mechanical Drill'!D65,'Mechanical Drill'!D66,'Mechanical Drill'!D67,'Mechanical Drill'!D68,'Mechanical Drill'!D69,'Mechanical Drill'!D72,'Mechanical Drill'!D73,'Mechanical Drill'!D74,'Mechanical Drill'!D75,'Mechanical Drill'!D76,'Mechanical Drill'!D77,'Mechanical Drill'!D78,'Mechanical Drill'!D79)</f>
        <v>0</v>
      </c>
      <c r="D53" s="20" t="n">
        <v>57</v>
      </c>
      <c r="E53" s="21" t="n">
        <f aca="false">IF(D53=0,"",C53/D53)</f>
        <v>0</v>
      </c>
    </row>
    <row r="54" customFormat="false" ht="15" hidden="false" customHeight="false" outlineLevel="0" collapsed="false">
      <c r="B54" s="18" t="s">
        <v>43</v>
      </c>
      <c r="C54" s="19" t="n">
        <f aca="false">COUNTA('Drill vs Thickness'!C9:G18)</f>
        <v>0</v>
      </c>
      <c r="D54" s="20" t="n">
        <v>50</v>
      </c>
      <c r="E54" s="21" t="n">
        <f aca="false">IF(D54=0,"",C54/D54)</f>
        <v>0</v>
      </c>
    </row>
    <row r="55" customFormat="false" ht="15" hidden="false" customHeight="false" outlineLevel="0" collapsed="false">
      <c r="B55" s="18" t="s">
        <v>45</v>
      </c>
      <c r="C55" s="19" t="n">
        <f aca="false">COUNTA('Laser &amp; HDI'!D7,'Laser &amp; HDI'!D8,'Laser &amp; HDI'!D9,'Laser &amp; HDI'!D10,'Laser &amp; HDI'!D11,'Laser &amp; HDI'!D12,'Laser &amp; HDI'!D13,'Laser &amp; HDI'!D14,'Laser &amp; HDI'!D15,'Laser &amp; HDI'!D16,'Laser &amp; HDI'!D17,'Laser &amp; HDI'!D18,'Laser &amp; HDI'!D19,'Laser &amp; HDI'!D20,'Laser &amp; HDI'!D21,'Laser &amp; HDI'!D22,'Laser &amp; HDI'!D23,'Laser &amp; HDI'!D26,'Laser &amp; HDI'!D27,'Laser &amp; HDI'!D28,'Laser &amp; HDI'!D31,'Laser &amp; HDI'!D32,'Laser &amp; HDI'!D33,'Laser &amp; HDI'!D34,'Laser &amp; HDI'!D35,'Laser &amp; HDI'!D36,'Laser &amp; HDI'!D37)</f>
        <v>0</v>
      </c>
      <c r="D55" s="20" t="n">
        <v>27</v>
      </c>
      <c r="E55" s="21" t="n">
        <f aca="false">IF(D55=0,"",C55/D55)</f>
        <v>0</v>
      </c>
    </row>
    <row r="56" customFormat="false" ht="15" hidden="false" customHeight="false" outlineLevel="0" collapsed="false">
      <c r="B56" s="18" t="s">
        <v>47</v>
      </c>
      <c r="C56" s="19" t="n">
        <f aca="false">COUNTA('Laser Depth'!C9:J16)</f>
        <v>0</v>
      </c>
      <c r="D56" s="20" t="n">
        <v>64</v>
      </c>
      <c r="E56" s="21" t="n">
        <f aca="false">IF(D56=0,"",C56/D56)</f>
        <v>0</v>
      </c>
    </row>
    <row r="57" customFormat="false" ht="15" hidden="false" customHeight="false" outlineLevel="0" collapsed="false">
      <c r="B57" s="18" t="s">
        <v>49</v>
      </c>
      <c r="C57" s="19" t="n">
        <f aca="false">COUNTA('Class 2 vs 3'!D7,'Class 2 vs 3'!D8,'Class 2 vs 3'!D9,'Class 2 vs 3'!D12,'Class 2 vs 3'!D13,'Class 2 vs 3'!D14,'Class 2 vs 3'!D15,'Class 2 vs 3'!D16,'Class 2 vs 3'!D19,'Class 2 vs 3'!D20,'Class 2 vs 3'!D21,'Class 2 vs 3'!D22,'Class 2 vs 3'!D23,'Class 2 vs 3'!D24,'Class 2 vs 3'!E7,'Class 2 vs 3'!E8,'Class 2 vs 3'!E9,'Class 2 vs 3'!E12,'Class 2 vs 3'!E13,'Class 2 vs 3'!E14,'Class 2 vs 3'!E15,'Class 2 vs 3'!E16,'Class 2 vs 3'!E19,'Class 2 vs 3'!E20,'Class 2 vs 3'!E21,'Class 2 vs 3'!E22,'Class 2 vs 3'!E23,'Class 2 vs 3'!E24)</f>
        <v>0</v>
      </c>
      <c r="D57" s="20" t="n">
        <v>28</v>
      </c>
      <c r="E57" s="21" t="n">
        <f aca="false">IF(D57=0,"",C57/D57)</f>
        <v>0</v>
      </c>
    </row>
    <row r="58" customFormat="false" ht="15" hidden="false" customHeight="false" outlineLevel="0" collapsed="false">
      <c r="B58" s="18" t="s">
        <v>51</v>
      </c>
      <c r="C58" s="19" t="n">
        <f aca="false">COUNTA('Plating &amp; Finish'!D7,'Plating &amp; Finish'!D8,'Plating &amp; Finish'!D9,'Plating &amp; Finish'!D10,'Plating &amp; Finish'!D11,'Plating &amp; Finish'!D12,'Plating &amp; Finish'!D13,'Plating &amp; Finish'!D14,'Plating &amp; Finish'!D15,'Plating &amp; Finish'!D18,'Plating &amp; Finish'!D19,'Plating &amp; Finish'!D20,'Plating &amp; Finish'!D21,'Plating &amp; Finish'!D22,'Plating &amp; Finish'!D23)</f>
        <v>0</v>
      </c>
      <c r="D58" s="20" t="n">
        <v>15</v>
      </c>
      <c r="E58" s="21" t="n">
        <f aca="false">IF(D58=0,"",C58/D58)</f>
        <v>0</v>
      </c>
    </row>
    <row r="59" customFormat="false" ht="15" hidden="false" customHeight="false" outlineLevel="0" collapsed="false">
      <c r="B59" s="18" t="s">
        <v>53</v>
      </c>
      <c r="C59" s="19" t="n">
        <f aca="false">COUNTA(Finishes!C9:J18)</f>
        <v>0</v>
      </c>
      <c r="D59" s="20" t="n">
        <v>80</v>
      </c>
      <c r="E59" s="21" t="n">
        <f aca="false">IF(D59=0,"",C59/D59)</f>
        <v>0</v>
      </c>
    </row>
    <row r="60" customFormat="false" ht="15" hidden="false" customHeight="false" outlineLevel="0" collapsed="false">
      <c r="B60" s="18" t="s">
        <v>55</v>
      </c>
      <c r="C60" s="19" t="n">
        <f aca="false">COUNTA('Solder Mask &amp; Legend'!D7,'Solder Mask &amp; Legend'!D8,'Solder Mask &amp; Legend'!D9,'Solder Mask &amp; Legend'!D10,'Solder Mask &amp; Legend'!D11,'Solder Mask &amp; Legend'!D12,'Solder Mask &amp; Legend'!D13,'Solder Mask &amp; Legend'!D14,'Solder Mask &amp; Legend'!D15,'Solder Mask &amp; Legend'!D16,'Solder Mask &amp; Legend'!D17,'Solder Mask &amp; Legend'!D18,'Solder Mask &amp; Legend'!D19,'Solder Mask &amp; Legend'!D20,'Solder Mask &amp; Legend'!D21,'Solder Mask &amp; Legend'!D22,'Solder Mask &amp; Legend'!D25,'Solder Mask &amp; Legend'!D26,'Solder Mask &amp; Legend'!D27,'Solder Mask &amp; Legend'!D28,'Solder Mask &amp; Legend'!D29)</f>
        <v>0</v>
      </c>
      <c r="D60" s="20" t="n">
        <v>21</v>
      </c>
      <c r="E60" s="21" t="n">
        <f aca="false">IF(D60=0,"",C60/D60)</f>
        <v>0</v>
      </c>
    </row>
    <row r="61" customFormat="false" ht="15" hidden="false" customHeight="false" outlineLevel="0" collapsed="false">
      <c r="B61" s="18" t="s">
        <v>57</v>
      </c>
      <c r="C61" s="19" t="n">
        <f aca="false">COUNTA('Mask Colours'!C9:F16)</f>
        <v>0</v>
      </c>
      <c r="D61" s="20" t="n">
        <v>32</v>
      </c>
      <c r="E61" s="21" t="n">
        <f aca="false">IF(D61=0,"",C61/D61)</f>
        <v>0</v>
      </c>
    </row>
    <row r="62" customFormat="false" ht="15" hidden="false" customHeight="false" outlineLevel="0" collapsed="false">
      <c r="B62" s="18" t="s">
        <v>59</v>
      </c>
      <c r="C62" s="19" t="n">
        <f aca="false">COUNTA('Profile &amp; Panel'!D7,'Profile &amp; Panel'!D8,'Profile &amp; Panel'!D9,'Profile &amp; Panel'!D10,'Profile &amp; Panel'!D11,'Profile &amp; Panel'!D12,'Profile &amp; Panel'!D15,'Profile &amp; Panel'!D16,'Profile &amp; Panel'!D17,'Profile &amp; Panel'!D18,'Profile &amp; Panel'!D19,'Profile &amp; Panel'!D20,'Profile &amp; Panel'!D21,'Profile &amp; Panel'!D22,'Profile &amp; Panel'!D23,'Profile &amp; Panel'!D26,'Profile &amp; Panel'!D27,'Profile &amp; Panel'!D28,'Profile &amp; Panel'!D31,'Profile &amp; Panel'!D32,'Profile &amp; Panel'!D33,'Profile &amp; Panel'!D34,'Profile &amp; Panel'!D35,'Profile &amp; Panel'!D36,'Profile &amp; Panel'!D37,'Profile &amp; Panel'!D38)</f>
        <v>0</v>
      </c>
      <c r="D62" s="20" t="n">
        <v>26</v>
      </c>
      <c r="E62" s="21" t="n">
        <f aca="false">IF(D62=0,"",C62/D62)</f>
        <v>0</v>
      </c>
    </row>
    <row r="63" customFormat="false" ht="15" hidden="false" customHeight="false" outlineLevel="0" collapsed="false">
      <c r="B63" s="18" t="s">
        <v>61</v>
      </c>
      <c r="C63" s="19" t="n">
        <f aca="false">COUNTA('Flex &amp; Rigid-Flex'!D7,'Flex &amp; Rigid-Flex'!D8,'Flex &amp; Rigid-Flex'!D9,'Flex &amp; Rigid-Flex'!D10,'Flex &amp; Rigid-Flex'!D11,'Flex &amp; Rigid-Flex'!D12,'Flex &amp; Rigid-Flex'!D15,'Flex &amp; Rigid-Flex'!D16,'Flex &amp; Rigid-Flex'!D17,'Flex &amp; Rigid-Flex'!D18,'Flex &amp; Rigid-Flex'!D19,'Flex &amp; Rigid-Flex'!D20,'Flex &amp; Rigid-Flex'!D21,'Flex &amp; Rigid-Flex'!D24,'Flex &amp; Rigid-Flex'!D27,'Flex &amp; Rigid-Flex'!D28,'Flex &amp; Rigid-Flex'!D29,'Flex &amp; Rigid-Flex'!D30,'Flex &amp; Rigid-Flex'!D31,'Flex &amp; Rigid-Flex'!D32,'Flex &amp; Rigid-Flex'!D35,'Flex &amp; Rigid-Flex'!D36,'Flex &amp; Rigid-Flex'!D37,'Flex &amp; Rigid-Flex'!D38,'Flex &amp; Rigid-Flex'!D41,'Flex &amp; Rigid-Flex'!D42,'Flex &amp; Rigid-Flex'!D43,'Flex &amp; Rigid-Flex'!D44,'Flex &amp; Rigid-Flex'!D45,'Flex &amp; Rigid-Flex'!D48,'Flex &amp; Rigid-Flex'!D49,'Flex &amp; Rigid-Flex'!D50,'Flex &amp; Rigid-Flex'!D51,'Flex &amp; Rigid-Flex'!D54,'Flex &amp; Rigid-Flex'!D55,'Flex &amp; Rigid-Flex'!D56,'Flex &amp; Rigid-Flex'!D57,'Flex &amp; Rigid-Flex'!C63:F66)</f>
        <v>0</v>
      </c>
      <c r="D63" s="20" t="n">
        <v>53</v>
      </c>
      <c r="E63" s="21" t="n">
        <f aca="false">IF(D63=0,"",C63/D63)</f>
        <v>0</v>
      </c>
    </row>
    <row r="64" customFormat="false" ht="15" hidden="false" customHeight="false" outlineLevel="0" collapsed="false">
      <c r="B64" s="18" t="s">
        <v>63</v>
      </c>
      <c r="C64" s="19" t="n">
        <f aca="false">COUNTA('Special Technologies'!D7,'Special Technologies'!D8,'Special Technologies'!D9,'Special Technologies'!D12,'Special Technologies'!D13,'Special Technologies'!D14,'Special Technologies'!D15,'Special Technologies'!D16,'Special Technologies'!D17,'Special Technologies'!D20,'Special Technologies'!D21,'Special Technologies'!D22,'Special Technologies'!D25,'Special Technologies'!D26,'Special Technologies'!D27,'Special Technologies'!D28,'Special Technologies'!D31,'Special Technologies'!D32,'Special Technologies'!D33,'Special Technologies'!D34,'Special Technologies'!C40:G44)</f>
        <v>0</v>
      </c>
      <c r="D64" s="20" t="n">
        <v>45</v>
      </c>
      <c r="E64" s="21" t="n">
        <f aca="false">IF(D64=0,"",C64/D64)</f>
        <v>0</v>
      </c>
    </row>
    <row r="65" customFormat="false" ht="15" hidden="false" customHeight="false" outlineLevel="0" collapsed="false">
      <c r="B65" s="18" t="s">
        <v>65</v>
      </c>
      <c r="C65" s="19" t="n">
        <f aca="false">COUNTA('Test &amp; Quality'!D7,'Test &amp; Quality'!D8,'Test &amp; Quality'!D9,'Test &amp; Quality'!D10,'Test &amp; Quality'!D11,'Test &amp; Quality'!D12,'Test &amp; Quality'!D13,'Test &amp; Quality'!D16,'Test &amp; Quality'!D17,'Test &amp; Quality'!D18,'Test &amp; Quality'!D19,'Test &amp; Quality'!D20,'Test &amp; Quality'!D21,'Test &amp; Quality'!D22,'Test &amp; Quality'!D23,'Test &amp; Quality'!D24,'Test &amp; Quality'!D25,'Test &amp; Quality'!D26,'Test &amp; Quality'!D27,'Test &amp; Quality'!D28,'Test &amp; Quality'!D29,'Test &amp; Quality'!D32,'Test &amp; Quality'!D33,'Test &amp; Quality'!D34,'Test &amp; Quality'!D35,'Test &amp; Quality'!D36,'Test &amp; Quality'!D37,'Test &amp; Quality'!D40,'Test &amp; Quality'!D41,'Test &amp; Quality'!D42,'Test &amp; Quality'!D43,'Test &amp; Quality'!D44,'Test &amp; Quality'!D45,'Test &amp; Quality'!D46,'Test &amp; Quality'!D47,'Test &amp; Quality'!D50,'Test &amp; Quality'!D51,'Test &amp; Quality'!D52,'Test &amp; Quality'!D53,'Test &amp; Quality'!D54,'Test &amp; Quality'!D55)</f>
        <v>0</v>
      </c>
      <c r="D65" s="20" t="n">
        <v>41</v>
      </c>
      <c r="E65" s="21" t="n">
        <f aca="false">IF(D65=0,"",C65/D65)</f>
        <v>0</v>
      </c>
    </row>
    <row r="66" customFormat="false" ht="15" hidden="false" customHeight="false" outlineLevel="0" collapsed="false">
      <c r="B66" s="18" t="s">
        <v>67</v>
      </c>
      <c r="C66" s="19" t="n">
        <f aca="false">COUNTA(Commercial!D7,Commercial!D8,Commercial!D9,Commercial!D10,Commercial!C16:E31,Commercial!C37:D48)</f>
        <v>0</v>
      </c>
      <c r="D66" s="20" t="n">
        <v>76</v>
      </c>
      <c r="E66" s="21" t="n">
        <f aca="false">IF(D66=0,"",C66/D66)</f>
        <v>0</v>
      </c>
    </row>
    <row r="67" customFormat="false" ht="15" hidden="false" customHeight="false" outlineLevel="0" collapsed="false">
      <c r="B67" s="22" t="s">
        <v>154</v>
      </c>
      <c r="C67" s="23" t="n">
        <f aca="false">SUM(C47:C66)</f>
        <v>0</v>
      </c>
      <c r="D67" s="23" t="n">
        <f aca="false">SUM(D47:D66)</f>
        <v>1069</v>
      </c>
      <c r="E67" s="21" t="n">
        <f aca="false">IF(D67=0,"",C67/D67)</f>
        <v>0</v>
      </c>
    </row>
  </sheetData>
  <mergeCells count="1">
    <mergeCell ref="B3:E3"/>
  </mergeCells>
  <dataValidations count="5">
    <dataValidation allowBlank="true" error="Enter a number (0 or more). Put conditions in the Notes column." errorStyle="stop" errorTitle="Number required" operator="greaterThanOrEqual" showDropDown="false" showErrorMessage="true" showInputMessage="false" sqref="C25 C34:C36" type="decimal">
      <formula1>0</formula1>
      <formula2>0</formula2>
    </dataValidation>
    <dataValidation allowBlank="true" error="Choose Yes, No or Extra cost." errorStyle="stop" errorTitle="Choose" operator="between" showDropDown="false" showErrorMessage="true" showInputMessage="false" sqref="C19:C23 C26 C28:C30" type="list">
      <formula1>"Yes,No,Extra cost"</formula1>
      <formula2>0</formula2>
    </dataValidation>
    <dataValidation allowBlank="false" errorStyle="stop" operator="between" showDropDown="false" showErrorMessage="false" showInputMessage="false" sqref="C16" type="list">
      <formula1>"mm,mil,µm,inch"</formula1>
      <formula2>0</formula2>
    </dataValidation>
    <dataValidation allowBlank="true" errorStyle="stop" operator="between" showDropDown="false" showErrorMessage="false" showInputMessage="false" sqref="C27 C31" type="list">
      <formula1>"Class 1,Class 2,Class 3"</formula1>
      <formula2>0</formula2>
    </dataValidation>
    <dataValidation allowBlank="true" errorStyle="stop" operator="greaterThan" showDropDown="false" showErrorMessage="false" showInputMessage="false" sqref="C11 C41:C42" type="date">
      <formula1>36526</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7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true" outlineLevel="0" max="1" min="1" style="0" width="3"/>
    <col collapsed="false" customWidth="true" hidden="false" outlineLevel="0" max="2" min="2" style="0" width="46"/>
    <col collapsed="false" customWidth="true" hidden="false" outlineLevel="0" max="3" min="3" style="0" width="9"/>
    <col collapsed="false" customWidth="true" hidden="false" outlineLevel="0" max="5" min="4" style="0" width="16"/>
    <col collapsed="false" customWidth="true" hidden="false" outlineLevel="0" max="6" min="6" style="0" width="13"/>
    <col collapsed="false" customWidth="true" hidden="false" outlineLevel="0" max="7" min="7" style="0" width="40"/>
    <col collapsed="false" customWidth="true" hidden="false" outlineLevel="0" max="9" min="8" style="0" width="11"/>
  </cols>
  <sheetData>
    <row r="1" customFormat="false" ht="15" hidden="false" customHeight="false" outlineLevel="0" collapsed="false">
      <c r="A1" s="24"/>
      <c r="B1" s="24"/>
      <c r="C1" s="24"/>
      <c r="D1" s="24"/>
      <c r="E1" s="24"/>
      <c r="F1" s="24"/>
      <c r="G1" s="24"/>
      <c r="H1" s="24"/>
      <c r="I1" s="24"/>
      <c r="J1" s="24"/>
      <c r="K1" s="24"/>
      <c r="L1" s="24"/>
      <c r="M1" s="24"/>
      <c r="N1" s="24"/>
    </row>
    <row r="2" customFormat="false" ht="19.7" hidden="false" customHeight="false" outlineLevel="0" collapsed="false">
      <c r="A2" s="24"/>
      <c r="B2" s="25" t="s">
        <v>155</v>
      </c>
      <c r="C2" s="24"/>
      <c r="D2" s="24"/>
      <c r="E2" s="24"/>
      <c r="F2" s="24"/>
      <c r="G2" s="24"/>
      <c r="H2" s="24"/>
      <c r="I2" s="24"/>
      <c r="J2" s="24"/>
      <c r="K2" s="24"/>
      <c r="L2" s="24"/>
      <c r="M2" s="24"/>
      <c r="N2" s="24"/>
    </row>
    <row r="3" customFormat="false" ht="30" hidden="false" customHeight="true" outlineLevel="0" collapsed="false">
      <c r="A3" s="24"/>
      <c r="B3" s="26" t="s">
        <v>156</v>
      </c>
      <c r="C3" s="26"/>
      <c r="D3" s="26"/>
      <c r="E3" s="26"/>
      <c r="F3" s="26"/>
      <c r="G3" s="26"/>
      <c r="H3" s="26"/>
      <c r="I3" s="26"/>
      <c r="J3" s="24"/>
      <c r="K3" s="24"/>
      <c r="L3" s="24"/>
      <c r="M3" s="24"/>
      <c r="N3" s="24"/>
    </row>
    <row r="4" customFormat="false" ht="15" hidden="false" customHeight="false" outlineLevel="0" collapsed="false">
      <c r="A4" s="24"/>
      <c r="B4" s="24"/>
      <c r="C4" s="24"/>
      <c r="D4" s="24"/>
      <c r="E4" s="24"/>
      <c r="F4" s="24"/>
      <c r="G4" s="24"/>
      <c r="H4" s="24"/>
      <c r="I4" s="24"/>
      <c r="J4" s="24"/>
      <c r="K4" s="24"/>
      <c r="L4" s="24"/>
      <c r="M4" s="24"/>
      <c r="N4" s="24"/>
    </row>
    <row r="5" customFormat="false" ht="30" hidden="false" customHeight="true" outlineLevel="0" collapsed="false">
      <c r="A5" s="27" t="s">
        <v>157</v>
      </c>
      <c r="B5" s="27" t="s">
        <v>158</v>
      </c>
      <c r="C5" s="27" t="s">
        <v>159</v>
      </c>
      <c r="D5" s="27" t="s">
        <v>160</v>
      </c>
      <c r="E5" s="27" t="s">
        <v>161</v>
      </c>
      <c r="F5" s="27" t="s">
        <v>162</v>
      </c>
      <c r="G5" s="27" t="s">
        <v>163</v>
      </c>
      <c r="H5" s="27" t="s">
        <v>164</v>
      </c>
      <c r="I5" s="27" t="s">
        <v>165</v>
      </c>
      <c r="J5" s="24"/>
      <c r="K5" s="24"/>
      <c r="L5" s="24"/>
      <c r="M5" s="24"/>
      <c r="N5" s="24"/>
    </row>
    <row r="6" customFormat="false" ht="15" hidden="false" customHeight="false" outlineLevel="0" collapsed="false">
      <c r="A6" s="24"/>
      <c r="B6" s="28" t="s">
        <v>166</v>
      </c>
      <c r="C6" s="29"/>
      <c r="D6" s="29"/>
      <c r="E6" s="29"/>
      <c r="F6" s="29"/>
      <c r="G6" s="29"/>
      <c r="H6" s="29"/>
      <c r="I6" s="29"/>
      <c r="J6" s="24"/>
      <c r="K6" s="24"/>
      <c r="L6" s="24"/>
      <c r="M6" s="24"/>
      <c r="N6" s="24"/>
    </row>
    <row r="7" customFormat="false" ht="15" hidden="false" customHeight="false" outlineLevel="0" collapsed="false">
      <c r="A7" s="30" t="s">
        <v>167</v>
      </c>
      <c r="B7" s="31" t="s">
        <v>168</v>
      </c>
      <c r="C7" s="32" t="s">
        <v>169</v>
      </c>
      <c r="D7" s="33"/>
      <c r="E7" s="33"/>
      <c r="F7" s="32" t="n">
        <v>24</v>
      </c>
      <c r="G7" s="34"/>
      <c r="H7" s="35"/>
      <c r="I7" s="35"/>
      <c r="J7" s="24"/>
      <c r="K7" s="24"/>
      <c r="L7" s="24"/>
      <c r="M7" s="24"/>
      <c r="N7" s="24"/>
    </row>
    <row r="8" customFormat="false" ht="15" hidden="false" customHeight="false" outlineLevel="0" collapsed="false">
      <c r="A8" s="30" t="s">
        <v>170</v>
      </c>
      <c r="B8" s="31" t="s">
        <v>171</v>
      </c>
      <c r="C8" s="32" t="s">
        <v>169</v>
      </c>
      <c r="D8" s="33"/>
      <c r="E8" s="33"/>
      <c r="F8" s="32" t="n">
        <v>20</v>
      </c>
      <c r="G8" s="34"/>
      <c r="H8" s="35"/>
      <c r="I8" s="35"/>
      <c r="J8" s="24"/>
      <c r="K8" s="24"/>
      <c r="L8" s="24"/>
      <c r="M8" s="24"/>
      <c r="N8" s="24"/>
    </row>
    <row r="9" customFormat="false" ht="15" hidden="false" customHeight="false" outlineLevel="0" collapsed="false">
      <c r="A9" s="30" t="s">
        <v>172</v>
      </c>
      <c r="B9" s="31" t="s">
        <v>173</v>
      </c>
      <c r="C9" s="32" t="s">
        <v>169</v>
      </c>
      <c r="D9" s="33"/>
      <c r="E9" s="33"/>
      <c r="F9" s="32" t="n">
        <v>20</v>
      </c>
      <c r="G9" s="34"/>
      <c r="H9" s="35"/>
      <c r="I9" s="35"/>
      <c r="J9" s="24"/>
      <c r="K9" s="24"/>
      <c r="L9" s="24"/>
      <c r="M9" s="24"/>
      <c r="N9" s="24"/>
    </row>
    <row r="10" customFormat="false" ht="15" hidden="false" customHeight="false" outlineLevel="0" collapsed="false">
      <c r="A10" s="30" t="s">
        <v>174</v>
      </c>
      <c r="B10" s="31" t="s">
        <v>175</v>
      </c>
      <c r="C10" s="32" t="s">
        <v>169</v>
      </c>
      <c r="D10" s="33"/>
      <c r="E10" s="33"/>
      <c r="F10" s="32" t="n">
        <v>3</v>
      </c>
      <c r="G10" s="34"/>
      <c r="H10" s="35"/>
      <c r="I10" s="35"/>
      <c r="J10" s="24"/>
      <c r="K10" s="24"/>
      <c r="L10" s="24"/>
      <c r="M10" s="24"/>
      <c r="N10" s="24"/>
    </row>
    <row r="11" customFormat="false" ht="15" hidden="false" customHeight="false" outlineLevel="0" collapsed="false">
      <c r="A11" s="30" t="s">
        <v>176</v>
      </c>
      <c r="B11" s="31" t="s">
        <v>177</v>
      </c>
      <c r="C11" s="32" t="s">
        <v>178</v>
      </c>
      <c r="D11" s="36"/>
      <c r="E11" s="36"/>
      <c r="F11" s="32"/>
      <c r="G11" s="34"/>
      <c r="H11" s="35"/>
      <c r="I11" s="35"/>
      <c r="J11" s="24"/>
      <c r="K11" s="24"/>
      <c r="L11" s="24"/>
      <c r="M11" s="24"/>
      <c r="N11" s="24"/>
    </row>
    <row r="12" customFormat="false" ht="15" hidden="false" customHeight="false" outlineLevel="0" collapsed="false">
      <c r="A12" s="30" t="s">
        <v>179</v>
      </c>
      <c r="B12" s="31" t="s">
        <v>180</v>
      </c>
      <c r="C12" s="32" t="s">
        <v>169</v>
      </c>
      <c r="D12" s="33"/>
      <c r="E12" s="33"/>
      <c r="F12" s="32" t="n">
        <v>12</v>
      </c>
      <c r="G12" s="34"/>
      <c r="H12" s="35"/>
      <c r="I12" s="35"/>
      <c r="J12" s="24"/>
      <c r="K12" s="24"/>
      <c r="L12" s="24"/>
      <c r="M12" s="24"/>
      <c r="N12" s="24"/>
    </row>
    <row r="13" customFormat="false" ht="15" hidden="false" customHeight="false" outlineLevel="0" collapsed="false">
      <c r="A13" s="30" t="s">
        <v>181</v>
      </c>
      <c r="B13" s="31" t="s">
        <v>182</v>
      </c>
      <c r="C13" s="32" t="s">
        <v>169</v>
      </c>
      <c r="D13" s="33"/>
      <c r="E13" s="33"/>
      <c r="F13" s="32" t="n">
        <v>16</v>
      </c>
      <c r="G13" s="34"/>
      <c r="H13" s="35"/>
      <c r="I13" s="35"/>
      <c r="J13" s="24"/>
      <c r="K13" s="24"/>
      <c r="L13" s="24"/>
      <c r="M13" s="24"/>
      <c r="N13" s="24"/>
    </row>
    <row r="14" customFormat="false" ht="15" hidden="false" customHeight="false" outlineLevel="0" collapsed="false">
      <c r="A14" s="24"/>
      <c r="B14" s="24"/>
      <c r="C14" s="24"/>
      <c r="D14" s="24"/>
      <c r="E14" s="24"/>
      <c r="F14" s="24"/>
      <c r="G14" s="24"/>
      <c r="H14" s="24"/>
      <c r="I14" s="24"/>
      <c r="J14" s="24"/>
      <c r="K14" s="24"/>
      <c r="L14" s="24"/>
      <c r="M14" s="24"/>
      <c r="N14" s="24"/>
    </row>
    <row r="15" customFormat="false" ht="15" hidden="false" customHeight="false" outlineLevel="0" collapsed="false">
      <c r="A15" s="24"/>
      <c r="B15" s="28" t="s">
        <v>183</v>
      </c>
      <c r="C15" s="29"/>
      <c r="D15" s="29"/>
      <c r="E15" s="29"/>
      <c r="F15" s="29"/>
      <c r="G15" s="29"/>
      <c r="H15" s="29"/>
      <c r="I15" s="29"/>
      <c r="J15" s="24"/>
      <c r="K15" s="24"/>
      <c r="L15" s="24"/>
      <c r="M15" s="24"/>
      <c r="N15" s="24"/>
    </row>
    <row r="16" customFormat="false" ht="15" hidden="false" customHeight="false" outlineLevel="0" collapsed="false">
      <c r="A16" s="30" t="s">
        <v>184</v>
      </c>
      <c r="B16" s="31" t="s">
        <v>185</v>
      </c>
      <c r="C16" s="32" t="str">
        <f aca="false">LenUnit</f>
        <v>mm</v>
      </c>
      <c r="D16" s="37"/>
      <c r="E16" s="37"/>
      <c r="F16" s="32" t="n">
        <v>0.4</v>
      </c>
      <c r="G16" s="34"/>
      <c r="H16" s="38" t="str">
        <f aca="false">IF(D16="","",IF(LenUnit="mil",D16*0.0254,IF(LenUnit="µm",D16/1000,IF(LenUnit="inch",D16*25.4,D16))))</f>
        <v/>
      </c>
      <c r="I16" s="38" t="str">
        <f aca="false">IF(E16="","",IF(LenUnit="mil",E16*0.0254,IF(LenUnit="µm",E16/1000,IF(LenUnit="inch",E16*25.4,E16))))</f>
        <v/>
      </c>
      <c r="J16" s="24"/>
      <c r="K16" s="24"/>
      <c r="L16" s="24"/>
      <c r="M16" s="24"/>
      <c r="N16" s="24"/>
    </row>
    <row r="17" customFormat="false" ht="15" hidden="false" customHeight="false" outlineLevel="0" collapsed="false">
      <c r="A17" s="30" t="s">
        <v>186</v>
      </c>
      <c r="B17" s="31" t="s">
        <v>187</v>
      </c>
      <c r="C17" s="32" t="str">
        <f aca="false">LenUnit</f>
        <v>mm</v>
      </c>
      <c r="D17" s="37"/>
      <c r="E17" s="37"/>
      <c r="F17" s="32" t="n">
        <v>6</v>
      </c>
      <c r="G17" s="34"/>
      <c r="H17" s="38" t="str">
        <f aca="false">IF(D17="","",IF(LenUnit="mil",D17*0.0254,IF(LenUnit="µm",D17/1000,IF(LenUnit="inch",D17*25.4,D17))))</f>
        <v/>
      </c>
      <c r="I17" s="38" t="str">
        <f aca="false">IF(E17="","",IF(LenUnit="mil",E17*0.0254,IF(LenUnit="µm",E17/1000,IF(LenUnit="inch",E17*25.4,E17))))</f>
        <v/>
      </c>
      <c r="J17" s="24"/>
      <c r="K17" s="24"/>
      <c r="L17" s="24"/>
      <c r="M17" s="24"/>
      <c r="N17" s="24"/>
    </row>
    <row r="18" customFormat="false" ht="15" hidden="false" customHeight="false" outlineLevel="0" collapsed="false">
      <c r="A18" s="30" t="s">
        <v>188</v>
      </c>
      <c r="B18" s="31" t="s">
        <v>189</v>
      </c>
      <c r="C18" s="32" t="s">
        <v>190</v>
      </c>
      <c r="D18" s="39"/>
      <c r="E18" s="39"/>
      <c r="F18" s="40" t="n">
        <v>0.1</v>
      </c>
      <c r="G18" s="34"/>
      <c r="H18" s="35"/>
      <c r="I18" s="35"/>
      <c r="J18" s="24"/>
      <c r="K18" s="24"/>
      <c r="L18" s="24"/>
      <c r="M18" s="24"/>
      <c r="N18" s="24"/>
    </row>
    <row r="19" customFormat="false" ht="15" hidden="false" customHeight="false" outlineLevel="0" collapsed="false">
      <c r="A19" s="30" t="s">
        <v>191</v>
      </c>
      <c r="B19" s="31" t="s">
        <v>192</v>
      </c>
      <c r="C19" s="32" t="str">
        <f aca="false">LenUnit</f>
        <v>mm</v>
      </c>
      <c r="D19" s="37"/>
      <c r="E19" s="37"/>
      <c r="F19" s="32" t="n">
        <v>0.1</v>
      </c>
      <c r="G19" s="34"/>
      <c r="H19" s="38" t="str">
        <f aca="false">IF(D19="","",IF(LenUnit="mil",D19*0.0254,IF(LenUnit="µm",D19/1000,IF(LenUnit="inch",D19*25.4,D19))))</f>
        <v/>
      </c>
      <c r="I19" s="38" t="str">
        <f aca="false">IF(E19="","",IF(LenUnit="mil",E19*0.0254,IF(LenUnit="µm",E19/1000,IF(LenUnit="inch",E19*25.4,E19))))</f>
        <v/>
      </c>
      <c r="J19" s="24"/>
      <c r="K19" s="24"/>
      <c r="L19" s="24"/>
      <c r="M19" s="24"/>
      <c r="N19" s="24"/>
    </row>
    <row r="20" customFormat="false" ht="15" hidden="false" customHeight="false" outlineLevel="0" collapsed="false">
      <c r="A20" s="30" t="s">
        <v>193</v>
      </c>
      <c r="B20" s="31" t="s">
        <v>194</v>
      </c>
      <c r="C20" s="32" t="str">
        <f aca="false">LenUnit</f>
        <v>mm</v>
      </c>
      <c r="D20" s="37"/>
      <c r="E20" s="37"/>
      <c r="F20" s="32" t="n">
        <v>500</v>
      </c>
      <c r="G20" s="34"/>
      <c r="H20" s="38" t="str">
        <f aca="false">IF(D20="","",IF(LenUnit="mil",D20*0.0254,IF(LenUnit="µm",D20/1000,IF(LenUnit="inch",D20*25.4,D20))))</f>
        <v/>
      </c>
      <c r="I20" s="38" t="str">
        <f aca="false">IF(E20="","",IF(LenUnit="mil",E20*0.0254,IF(LenUnit="µm",E20/1000,IF(LenUnit="inch",E20*25.4,E20))))</f>
        <v/>
      </c>
      <c r="J20" s="24"/>
      <c r="K20" s="24"/>
      <c r="L20" s="24"/>
      <c r="M20" s="24"/>
      <c r="N20" s="24"/>
    </row>
    <row r="21" customFormat="false" ht="15" hidden="false" customHeight="false" outlineLevel="0" collapsed="false">
      <c r="A21" s="30" t="s">
        <v>195</v>
      </c>
      <c r="B21" s="31" t="s">
        <v>196</v>
      </c>
      <c r="C21" s="32" t="str">
        <f aca="false">LenUnit</f>
        <v>mm</v>
      </c>
      <c r="D21" s="37"/>
      <c r="E21" s="37"/>
      <c r="F21" s="32" t="n">
        <v>400</v>
      </c>
      <c r="G21" s="34"/>
      <c r="H21" s="38" t="str">
        <f aca="false">IF(D21="","",IF(LenUnit="mil",D21*0.0254,IF(LenUnit="µm",D21/1000,IF(LenUnit="inch",D21*25.4,D21))))</f>
        <v/>
      </c>
      <c r="I21" s="38" t="str">
        <f aca="false">IF(E21="","",IF(LenUnit="mil",E21*0.0254,IF(LenUnit="µm",E21/1000,IF(LenUnit="inch",E21*25.4,E21))))</f>
        <v/>
      </c>
      <c r="J21" s="24"/>
      <c r="K21" s="24"/>
      <c r="L21" s="24"/>
      <c r="M21" s="24"/>
      <c r="N21" s="24"/>
    </row>
    <row r="22" customFormat="false" ht="15" hidden="false" customHeight="false" outlineLevel="0" collapsed="false">
      <c r="A22" s="30" t="s">
        <v>197</v>
      </c>
      <c r="B22" s="31" t="s">
        <v>198</v>
      </c>
      <c r="C22" s="32" t="str">
        <f aca="false">LenUnit</f>
        <v>mm</v>
      </c>
      <c r="D22" s="37"/>
      <c r="E22" s="37"/>
      <c r="F22" s="32" t="n">
        <v>5</v>
      </c>
      <c r="G22" s="34"/>
      <c r="H22" s="38" t="str">
        <f aca="false">IF(D22="","",IF(LenUnit="mil",D22*0.0254,IF(LenUnit="µm",D22/1000,IF(LenUnit="inch",D22*25.4,D22))))</f>
        <v/>
      </c>
      <c r="I22" s="38" t="str">
        <f aca="false">IF(E22="","",IF(LenUnit="mil",E22*0.0254,IF(LenUnit="µm",E22/1000,IF(LenUnit="inch",E22*25.4,E22))))</f>
        <v/>
      </c>
      <c r="J22" s="24"/>
      <c r="K22" s="24"/>
      <c r="L22" s="24"/>
      <c r="M22" s="24"/>
      <c r="N22" s="24"/>
    </row>
    <row r="23" customFormat="false" ht="15" hidden="false" customHeight="false" outlineLevel="0" collapsed="false">
      <c r="A23" s="30" t="s">
        <v>199</v>
      </c>
      <c r="B23" s="31" t="s">
        <v>200</v>
      </c>
      <c r="C23" s="32" t="str">
        <f aca="false">LenUnit</f>
        <v>mm</v>
      </c>
      <c r="D23" s="37"/>
      <c r="E23" s="32" t="s">
        <v>201</v>
      </c>
      <c r="F23" s="32" t="n">
        <v>610</v>
      </c>
      <c r="G23" s="34"/>
      <c r="H23" s="38" t="str">
        <f aca="false">IF(D23="","",IF(LenUnit="mil",D23*0.0254,IF(LenUnit="µm",D23/1000,IF(LenUnit="inch",D23*25.4,D23))))</f>
        <v/>
      </c>
      <c r="I23" s="35"/>
      <c r="J23" s="24"/>
      <c r="K23" s="24"/>
      <c r="L23" s="24"/>
      <c r="M23" s="24"/>
      <c r="N23" s="24"/>
    </row>
    <row r="24" customFormat="false" ht="15" hidden="false" customHeight="false" outlineLevel="0" collapsed="false">
      <c r="A24" s="30" t="s">
        <v>202</v>
      </c>
      <c r="B24" s="31" t="s">
        <v>203</v>
      </c>
      <c r="C24" s="32" t="str">
        <f aca="false">LenUnit</f>
        <v>mm</v>
      </c>
      <c r="D24" s="37"/>
      <c r="E24" s="32" t="s">
        <v>201</v>
      </c>
      <c r="F24" s="32" t="n">
        <v>457</v>
      </c>
      <c r="G24" s="34"/>
      <c r="H24" s="38" t="str">
        <f aca="false">IF(D24="","",IF(LenUnit="mil",D24*0.0254,IF(LenUnit="µm",D24/1000,IF(LenUnit="inch",D24*25.4,D24))))</f>
        <v/>
      </c>
      <c r="I24" s="35"/>
      <c r="J24" s="24"/>
      <c r="K24" s="24"/>
      <c r="L24" s="24"/>
      <c r="M24" s="24"/>
      <c r="N24" s="24"/>
    </row>
    <row r="25" customFormat="false" ht="15" hidden="false" customHeight="false" outlineLevel="0" collapsed="false">
      <c r="A25" s="30" t="s">
        <v>204</v>
      </c>
      <c r="B25" s="31" t="s">
        <v>205</v>
      </c>
      <c r="C25" s="32" t="str">
        <f aca="false">LenUnit</f>
        <v>mm</v>
      </c>
      <c r="D25" s="37"/>
      <c r="E25" s="32" t="s">
        <v>201</v>
      </c>
      <c r="F25" s="32" t="n">
        <v>12</v>
      </c>
      <c r="G25" s="34"/>
      <c r="H25" s="38" t="str">
        <f aca="false">IF(D25="","",IF(LenUnit="mil",D25*0.0254,IF(LenUnit="µm",D25/1000,IF(LenUnit="inch",D25*25.4,D25))))</f>
        <v/>
      </c>
      <c r="I25" s="35"/>
      <c r="J25" s="24"/>
      <c r="K25" s="24"/>
      <c r="L25" s="24"/>
      <c r="M25" s="24"/>
      <c r="N25" s="24"/>
    </row>
    <row r="26" customFormat="false" ht="15" hidden="false" customHeight="false" outlineLevel="0" collapsed="false">
      <c r="A26" s="24"/>
      <c r="B26" s="24"/>
      <c r="C26" s="24"/>
      <c r="D26" s="24"/>
      <c r="E26" s="24"/>
      <c r="F26" s="24"/>
      <c r="G26" s="24"/>
      <c r="H26" s="24"/>
      <c r="I26" s="24"/>
      <c r="J26" s="24"/>
      <c r="K26" s="24"/>
      <c r="L26" s="24"/>
      <c r="M26" s="24"/>
      <c r="N26" s="24"/>
    </row>
    <row r="27" customFormat="false" ht="15" hidden="false" customHeight="false" outlineLevel="0" collapsed="false">
      <c r="A27" s="24"/>
      <c r="B27" s="28" t="s">
        <v>206</v>
      </c>
      <c r="C27" s="29"/>
      <c r="D27" s="29"/>
      <c r="E27" s="29"/>
      <c r="F27" s="29"/>
      <c r="G27" s="29"/>
      <c r="H27" s="29"/>
      <c r="I27" s="29"/>
      <c r="J27" s="24"/>
      <c r="K27" s="24"/>
      <c r="L27" s="24"/>
      <c r="M27" s="24"/>
      <c r="N27" s="24"/>
    </row>
    <row r="28" customFormat="false" ht="15" hidden="false" customHeight="false" outlineLevel="0" collapsed="false">
      <c r="A28" s="30" t="s">
        <v>207</v>
      </c>
      <c r="B28" s="31" t="s">
        <v>208</v>
      </c>
      <c r="C28" s="32" t="str">
        <f aca="false">LenUnit</f>
        <v>mm</v>
      </c>
      <c r="D28" s="37"/>
      <c r="E28" s="37"/>
      <c r="F28" s="32" t="n">
        <v>0.075</v>
      </c>
      <c r="G28" s="34"/>
      <c r="H28" s="38" t="str">
        <f aca="false">IF(D28="","",IF(LenUnit="mil",D28*0.0254,IF(LenUnit="µm",D28/1000,IF(LenUnit="inch",D28*25.4,D28))))</f>
        <v/>
      </c>
      <c r="I28" s="38" t="str">
        <f aca="false">IF(E28="","",IF(LenUnit="mil",E28*0.0254,IF(LenUnit="µm",E28/1000,IF(LenUnit="inch",E28*25.4,E28))))</f>
        <v/>
      </c>
      <c r="J28" s="24"/>
      <c r="K28" s="24"/>
      <c r="L28" s="24"/>
      <c r="M28" s="24"/>
      <c r="N28" s="24"/>
    </row>
    <row r="29" customFormat="false" ht="15" hidden="false" customHeight="false" outlineLevel="0" collapsed="false">
      <c r="A29" s="30" t="s">
        <v>209</v>
      </c>
      <c r="B29" s="31" t="s">
        <v>210</v>
      </c>
      <c r="C29" s="32" t="str">
        <f aca="false">LenUnit</f>
        <v>mm</v>
      </c>
      <c r="D29" s="37"/>
      <c r="E29" s="37"/>
      <c r="F29" s="32" t="n">
        <v>0.06</v>
      </c>
      <c r="G29" s="34"/>
      <c r="H29" s="38" t="str">
        <f aca="false">IF(D29="","",IF(LenUnit="mil",D29*0.0254,IF(LenUnit="µm",D29/1000,IF(LenUnit="inch",D29*25.4,D29))))</f>
        <v/>
      </c>
      <c r="I29" s="38" t="str">
        <f aca="false">IF(E29="","",IF(LenUnit="mil",E29*0.0254,IF(LenUnit="µm",E29/1000,IF(LenUnit="inch",E29*25.4,E29))))</f>
        <v/>
      </c>
      <c r="J29" s="24"/>
      <c r="K29" s="24"/>
      <c r="L29" s="24"/>
      <c r="M29" s="24"/>
      <c r="N29" s="24"/>
    </row>
    <row r="30" customFormat="false" ht="15" hidden="false" customHeight="false" outlineLevel="0" collapsed="false">
      <c r="A30" s="30" t="s">
        <v>211</v>
      </c>
      <c r="B30" s="31" t="s">
        <v>212</v>
      </c>
      <c r="C30" s="32" t="s">
        <v>190</v>
      </c>
      <c r="D30" s="39"/>
      <c r="E30" s="39"/>
      <c r="F30" s="40" t="n">
        <v>0.1</v>
      </c>
      <c r="G30" s="34"/>
      <c r="H30" s="35"/>
      <c r="I30" s="35"/>
      <c r="J30" s="24"/>
      <c r="K30" s="24"/>
      <c r="L30" s="24"/>
      <c r="M30" s="24"/>
      <c r="N30" s="24"/>
    </row>
    <row r="31" customFormat="false" ht="15" hidden="false" customHeight="false" outlineLevel="0" collapsed="false">
      <c r="A31" s="30" t="s">
        <v>213</v>
      </c>
      <c r="B31" s="31" t="s">
        <v>214</v>
      </c>
      <c r="C31" s="32" t="s">
        <v>169</v>
      </c>
      <c r="D31" s="33"/>
      <c r="E31" s="33"/>
      <c r="F31" s="32" t="n">
        <v>1</v>
      </c>
      <c r="G31" s="34"/>
      <c r="H31" s="35"/>
      <c r="I31" s="35"/>
      <c r="J31" s="24"/>
      <c r="K31" s="24"/>
      <c r="L31" s="24"/>
      <c r="M31" s="24"/>
      <c r="N31" s="24"/>
    </row>
    <row r="32" customFormat="false" ht="15" hidden="false" customHeight="false" outlineLevel="0" collapsed="false">
      <c r="A32" s="30" t="s">
        <v>215</v>
      </c>
      <c r="B32" s="31" t="s">
        <v>216</v>
      </c>
      <c r="C32" s="32" t="s">
        <v>178</v>
      </c>
      <c r="D32" s="36"/>
      <c r="E32" s="36"/>
      <c r="F32" s="32"/>
      <c r="G32" s="34"/>
      <c r="H32" s="35"/>
      <c r="I32" s="35"/>
      <c r="J32" s="24"/>
      <c r="K32" s="24"/>
      <c r="L32" s="24"/>
      <c r="M32" s="24"/>
      <c r="N32" s="24"/>
    </row>
    <row r="33" customFormat="false" ht="15" hidden="false" customHeight="false" outlineLevel="0" collapsed="false">
      <c r="A33" s="24"/>
      <c r="B33" s="24"/>
      <c r="C33" s="24"/>
      <c r="D33" s="24"/>
      <c r="E33" s="24"/>
      <c r="F33" s="24"/>
      <c r="G33" s="24"/>
      <c r="H33" s="24"/>
      <c r="I33" s="24"/>
      <c r="J33" s="24"/>
      <c r="K33" s="24"/>
      <c r="L33" s="24"/>
      <c r="M33" s="24"/>
      <c r="N33" s="24"/>
    </row>
    <row r="34" customFormat="false" ht="15" hidden="false" customHeight="false" outlineLevel="0" collapsed="false">
      <c r="A34" s="24"/>
      <c r="B34" s="28" t="s">
        <v>217</v>
      </c>
      <c r="C34" s="29"/>
      <c r="D34" s="29"/>
      <c r="E34" s="29"/>
      <c r="F34" s="29"/>
      <c r="G34" s="29"/>
      <c r="H34" s="29"/>
      <c r="I34" s="29"/>
      <c r="J34" s="24"/>
      <c r="K34" s="24"/>
      <c r="L34" s="24"/>
      <c r="M34" s="24"/>
      <c r="N34" s="24"/>
    </row>
    <row r="35" customFormat="false" ht="15" hidden="false" customHeight="false" outlineLevel="0" collapsed="false">
      <c r="A35" s="30" t="s">
        <v>218</v>
      </c>
      <c r="B35" s="31" t="s">
        <v>219</v>
      </c>
      <c r="C35" s="32" t="s">
        <v>220</v>
      </c>
      <c r="D35" s="37"/>
      <c r="E35" s="37"/>
      <c r="F35" s="32" t="n">
        <v>4</v>
      </c>
      <c r="G35" s="34"/>
      <c r="H35" s="35"/>
      <c r="I35" s="35"/>
      <c r="J35" s="24"/>
      <c r="K35" s="24"/>
      <c r="L35" s="24"/>
      <c r="M35" s="24"/>
      <c r="N35" s="24"/>
    </row>
    <row r="36" customFormat="false" ht="15" hidden="false" customHeight="false" outlineLevel="0" collapsed="false">
      <c r="A36" s="30" t="s">
        <v>221</v>
      </c>
      <c r="B36" s="31" t="s">
        <v>222</v>
      </c>
      <c r="C36" s="32" t="s">
        <v>220</v>
      </c>
      <c r="D36" s="37"/>
      <c r="E36" s="37"/>
      <c r="F36" s="32" t="n">
        <v>3</v>
      </c>
      <c r="G36" s="34"/>
      <c r="H36" s="35"/>
      <c r="I36" s="35"/>
      <c r="J36" s="24"/>
      <c r="K36" s="24"/>
      <c r="L36" s="24"/>
      <c r="M36" s="24"/>
      <c r="N36" s="24"/>
    </row>
    <row r="37" customFormat="false" ht="15" hidden="false" customHeight="false" outlineLevel="0" collapsed="false">
      <c r="A37" s="30" t="s">
        <v>223</v>
      </c>
      <c r="B37" s="31" t="s">
        <v>224</v>
      </c>
      <c r="C37" s="32" t="s">
        <v>220</v>
      </c>
      <c r="D37" s="37"/>
      <c r="E37" s="37"/>
      <c r="F37" s="32" t="n">
        <v>4</v>
      </c>
      <c r="G37" s="34"/>
      <c r="H37" s="35"/>
      <c r="I37" s="35"/>
      <c r="J37" s="24"/>
      <c r="K37" s="24"/>
      <c r="L37" s="24"/>
      <c r="M37" s="24"/>
      <c r="N37" s="24"/>
    </row>
    <row r="38" customFormat="false" ht="15" hidden="false" customHeight="false" outlineLevel="0" collapsed="false">
      <c r="A38" s="30" t="s">
        <v>225</v>
      </c>
      <c r="B38" s="31" t="s">
        <v>226</v>
      </c>
      <c r="C38" s="32" t="s">
        <v>220</v>
      </c>
      <c r="D38" s="37"/>
      <c r="E38" s="37"/>
      <c r="F38" s="32" t="n">
        <v>0.33</v>
      </c>
      <c r="G38" s="34"/>
      <c r="H38" s="35"/>
      <c r="I38" s="35"/>
      <c r="J38" s="24"/>
      <c r="K38" s="24"/>
      <c r="L38" s="24"/>
      <c r="M38" s="24"/>
      <c r="N38" s="24"/>
    </row>
    <row r="39" customFormat="false" ht="15" hidden="false" customHeight="false" outlineLevel="0" collapsed="false">
      <c r="A39" s="30" t="s">
        <v>227</v>
      </c>
      <c r="B39" s="31" t="s">
        <v>228</v>
      </c>
      <c r="C39" s="32" t="s">
        <v>178</v>
      </c>
      <c r="D39" s="36"/>
      <c r="E39" s="36"/>
      <c r="F39" s="32"/>
      <c r="G39" s="34"/>
      <c r="H39" s="35"/>
      <c r="I39" s="35"/>
      <c r="J39" s="24"/>
      <c r="K39" s="24"/>
      <c r="L39" s="24"/>
      <c r="M39" s="24"/>
      <c r="N39" s="24"/>
    </row>
    <row r="40" customFormat="false" ht="15" hidden="false" customHeight="false" outlineLevel="0" collapsed="false">
      <c r="A40" s="30" t="s">
        <v>229</v>
      </c>
      <c r="B40" s="31" t="s">
        <v>230</v>
      </c>
      <c r="C40" s="32" t="s">
        <v>231</v>
      </c>
      <c r="D40" s="37"/>
      <c r="E40" s="32" t="s">
        <v>201</v>
      </c>
      <c r="F40" s="32" t="n">
        <v>25</v>
      </c>
      <c r="G40" s="34"/>
      <c r="H40" s="35"/>
      <c r="I40" s="35"/>
      <c r="J40" s="24"/>
      <c r="K40" s="24"/>
      <c r="L40" s="24"/>
      <c r="M40" s="24"/>
      <c r="N40" s="24"/>
    </row>
    <row r="41" customFormat="false" ht="15" hidden="false" customHeight="false" outlineLevel="0" collapsed="false">
      <c r="A41" s="30" t="s">
        <v>232</v>
      </c>
      <c r="B41" s="31" t="s">
        <v>233</v>
      </c>
      <c r="C41" s="32" t="s">
        <v>190</v>
      </c>
      <c r="D41" s="39"/>
      <c r="E41" s="39"/>
      <c r="F41" s="40" t="n">
        <v>0.1</v>
      </c>
      <c r="G41" s="34"/>
      <c r="H41" s="35"/>
      <c r="I41" s="35"/>
      <c r="J41" s="24"/>
      <c r="K41" s="24"/>
      <c r="L41" s="24"/>
      <c r="M41" s="24"/>
      <c r="N41" s="24"/>
    </row>
    <row r="42" customFormat="false" ht="15" hidden="false" customHeight="false" outlineLevel="0" collapsed="false">
      <c r="A42" s="30" t="s">
        <v>234</v>
      </c>
      <c r="B42" s="31" t="s">
        <v>235</v>
      </c>
      <c r="C42" s="32" t="str">
        <f aca="false">LenUnit</f>
        <v>mm</v>
      </c>
      <c r="D42" s="37"/>
      <c r="E42" s="37"/>
      <c r="F42" s="32" t="n">
        <v>0.2</v>
      </c>
      <c r="G42" s="34"/>
      <c r="H42" s="38" t="str">
        <f aca="false">IF(D42="","",IF(LenUnit="mil",D42*0.0254,IF(LenUnit="µm",D42/1000,IF(LenUnit="inch",D42*25.4,D42))))</f>
        <v/>
      </c>
      <c r="I42" s="38" t="str">
        <f aca="false">IF(E42="","",IF(LenUnit="mil",E42*0.0254,IF(LenUnit="µm",E42/1000,IF(LenUnit="inch",E42*25.4,E42))))</f>
        <v/>
      </c>
      <c r="J42" s="24"/>
      <c r="K42" s="24"/>
      <c r="L42" s="24"/>
      <c r="M42" s="24"/>
      <c r="N42" s="24"/>
    </row>
    <row r="43" customFormat="false" ht="15" hidden="false" customHeight="false" outlineLevel="0" collapsed="false">
      <c r="A43" s="24"/>
      <c r="B43" s="24"/>
      <c r="C43" s="24"/>
      <c r="D43" s="24"/>
      <c r="E43" s="24"/>
      <c r="F43" s="24"/>
      <c r="G43" s="24"/>
      <c r="H43" s="24"/>
      <c r="I43" s="24"/>
      <c r="J43" s="24"/>
      <c r="K43" s="24"/>
      <c r="L43" s="24"/>
      <c r="M43" s="24"/>
      <c r="N43" s="24"/>
    </row>
    <row r="44" customFormat="false" ht="15" hidden="false" customHeight="false" outlineLevel="0" collapsed="false">
      <c r="A44" s="24"/>
      <c r="B44" s="28" t="s">
        <v>236</v>
      </c>
      <c r="C44" s="29"/>
      <c r="D44" s="29"/>
      <c r="E44" s="29"/>
      <c r="F44" s="29"/>
      <c r="G44" s="29"/>
      <c r="H44" s="29"/>
      <c r="I44" s="29"/>
      <c r="J44" s="24"/>
      <c r="K44" s="24"/>
      <c r="L44" s="24"/>
      <c r="M44" s="24"/>
      <c r="N44" s="24"/>
    </row>
    <row r="45" customFormat="false" ht="15" hidden="false" customHeight="false" outlineLevel="0" collapsed="false">
      <c r="A45" s="30" t="s">
        <v>237</v>
      </c>
      <c r="B45" s="31" t="s">
        <v>238</v>
      </c>
      <c r="C45" s="32" t="s">
        <v>190</v>
      </c>
      <c r="D45" s="39"/>
      <c r="E45" s="39"/>
      <c r="F45" s="40" t="n">
        <v>0.3</v>
      </c>
      <c r="G45" s="34"/>
      <c r="H45" s="35"/>
      <c r="I45" s="35"/>
      <c r="J45" s="24"/>
      <c r="K45" s="24"/>
      <c r="L45" s="24"/>
      <c r="M45" s="24"/>
      <c r="N45" s="24"/>
    </row>
    <row r="46" customFormat="false" ht="23.85" hidden="false" customHeight="false" outlineLevel="0" collapsed="false">
      <c r="A46" s="30" t="s">
        <v>239</v>
      </c>
      <c r="B46" s="31" t="s">
        <v>240</v>
      </c>
      <c r="C46" s="32" t="s">
        <v>190</v>
      </c>
      <c r="D46" s="39"/>
      <c r="E46" s="39"/>
      <c r="F46" s="40" t="n">
        <v>0.2</v>
      </c>
      <c r="G46" s="34"/>
      <c r="H46" s="35"/>
      <c r="I46" s="35"/>
      <c r="J46" s="24"/>
      <c r="K46" s="24"/>
      <c r="L46" s="24"/>
      <c r="M46" s="24"/>
      <c r="N46" s="24"/>
    </row>
    <row r="47" customFormat="false" ht="15" hidden="false" customHeight="false" outlineLevel="0" collapsed="false">
      <c r="A47" s="30" t="s">
        <v>241</v>
      </c>
      <c r="B47" s="31" t="s">
        <v>242</v>
      </c>
      <c r="C47" s="32" t="s">
        <v>178</v>
      </c>
      <c r="D47" s="36"/>
      <c r="E47" s="36"/>
      <c r="F47" s="32"/>
      <c r="G47" s="34"/>
      <c r="H47" s="35"/>
      <c r="I47" s="35"/>
      <c r="J47" s="24"/>
      <c r="K47" s="24"/>
      <c r="L47" s="24"/>
      <c r="M47" s="24"/>
      <c r="N47" s="24"/>
    </row>
    <row r="48" customFormat="false" ht="15" hidden="false" customHeight="false" outlineLevel="0" collapsed="false">
      <c r="A48" s="30" t="s">
        <v>243</v>
      </c>
      <c r="B48" s="31" t="s">
        <v>244</v>
      </c>
      <c r="C48" s="32" t="s">
        <v>178</v>
      </c>
      <c r="D48" s="36"/>
      <c r="E48" s="36"/>
      <c r="F48" s="32"/>
      <c r="G48" s="34"/>
      <c r="H48" s="35"/>
      <c r="I48" s="35"/>
      <c r="J48" s="24"/>
      <c r="K48" s="24"/>
      <c r="L48" s="24"/>
      <c r="M48" s="24"/>
      <c r="N48" s="24"/>
    </row>
    <row r="49" customFormat="false" ht="15" hidden="false" customHeight="false" outlineLevel="0" collapsed="false">
      <c r="A49" s="30" t="s">
        <v>245</v>
      </c>
      <c r="B49" s="31" t="s">
        <v>246</v>
      </c>
      <c r="C49" s="32" t="s">
        <v>190</v>
      </c>
      <c r="D49" s="39"/>
      <c r="E49" s="39"/>
      <c r="F49" s="40" t="n">
        <v>0.0075</v>
      </c>
      <c r="G49" s="34"/>
      <c r="H49" s="35"/>
      <c r="I49" s="35"/>
      <c r="J49" s="24"/>
      <c r="K49" s="24"/>
      <c r="L49" s="24"/>
      <c r="M49" s="24"/>
      <c r="N49" s="24"/>
    </row>
    <row r="50" customFormat="false" ht="15" hidden="false" customHeight="false" outlineLevel="0" collapsed="false">
      <c r="A50" s="30" t="s">
        <v>247</v>
      </c>
      <c r="B50" s="31" t="s">
        <v>248</v>
      </c>
      <c r="C50" s="32" t="s">
        <v>190</v>
      </c>
      <c r="D50" s="39"/>
      <c r="E50" s="39"/>
      <c r="F50" s="40" t="n">
        <v>0.015</v>
      </c>
      <c r="G50" s="34"/>
      <c r="H50" s="35"/>
      <c r="I50" s="35"/>
      <c r="J50" s="24"/>
      <c r="K50" s="24"/>
      <c r="L50" s="24"/>
      <c r="M50" s="24"/>
      <c r="N50" s="24"/>
    </row>
    <row r="51" customFormat="false" ht="15" hidden="false" customHeight="false" outlineLevel="0" collapsed="false">
      <c r="A51" s="24"/>
      <c r="B51" s="24"/>
      <c r="C51" s="24"/>
      <c r="D51" s="24"/>
      <c r="E51" s="24"/>
      <c r="F51" s="24"/>
      <c r="G51" s="24"/>
      <c r="H51" s="24"/>
      <c r="I51" s="24"/>
      <c r="J51" s="24"/>
      <c r="K51" s="24"/>
      <c r="L51" s="24"/>
      <c r="M51" s="24"/>
      <c r="N51" s="24"/>
    </row>
    <row r="52" customFormat="false" ht="15" hidden="false" customHeight="false" outlineLevel="0" collapsed="false">
      <c r="A52" s="24"/>
      <c r="B52" s="28" t="s">
        <v>249</v>
      </c>
      <c r="C52" s="29"/>
      <c r="D52" s="29"/>
      <c r="E52" s="29"/>
      <c r="F52" s="29"/>
      <c r="G52" s="29"/>
      <c r="H52" s="29"/>
      <c r="I52" s="29"/>
      <c r="J52" s="24"/>
      <c r="K52" s="24"/>
      <c r="L52" s="24"/>
      <c r="M52" s="24"/>
      <c r="N52" s="24"/>
    </row>
    <row r="53" customFormat="false" ht="15" hidden="false" customHeight="false" outlineLevel="0" collapsed="false">
      <c r="A53" s="30" t="s">
        <v>250</v>
      </c>
      <c r="B53" s="31" t="s">
        <v>251</v>
      </c>
      <c r="C53" s="32" t="s">
        <v>190</v>
      </c>
      <c r="D53" s="39"/>
      <c r="E53" s="39"/>
      <c r="F53" s="40" t="n">
        <v>0.1</v>
      </c>
      <c r="G53" s="34"/>
      <c r="H53" s="35"/>
      <c r="I53" s="35"/>
      <c r="J53" s="24"/>
      <c r="K53" s="24"/>
      <c r="L53" s="24"/>
      <c r="M53" s="24"/>
      <c r="N53" s="24"/>
    </row>
    <row r="54" customFormat="false" ht="15" hidden="false" customHeight="false" outlineLevel="0" collapsed="false">
      <c r="A54" s="30" t="s">
        <v>252</v>
      </c>
      <c r="B54" s="31" t="s">
        <v>253</v>
      </c>
      <c r="C54" s="32" t="s">
        <v>190</v>
      </c>
      <c r="D54" s="39"/>
      <c r="E54" s="39"/>
      <c r="F54" s="40" t="n">
        <v>0.05</v>
      </c>
      <c r="G54" s="34"/>
      <c r="H54" s="35"/>
      <c r="I54" s="35"/>
      <c r="J54" s="24"/>
      <c r="K54" s="24"/>
      <c r="L54" s="24"/>
      <c r="M54" s="24"/>
      <c r="N54" s="24"/>
    </row>
    <row r="55" customFormat="false" ht="15" hidden="false" customHeight="false" outlineLevel="0" collapsed="false">
      <c r="A55" s="30" t="s">
        <v>254</v>
      </c>
      <c r="B55" s="31" t="s">
        <v>255</v>
      </c>
      <c r="C55" s="32" t="s">
        <v>256</v>
      </c>
      <c r="D55" s="37"/>
      <c r="E55" s="37"/>
      <c r="F55" s="32" t="n">
        <v>75</v>
      </c>
      <c r="G55" s="34"/>
      <c r="H55" s="35"/>
      <c r="I55" s="35"/>
      <c r="J55" s="24"/>
      <c r="K55" s="24"/>
      <c r="L55" s="24"/>
      <c r="M55" s="24"/>
      <c r="N55" s="24"/>
    </row>
    <row r="56" customFormat="false" ht="23.85" hidden="false" customHeight="false" outlineLevel="0" collapsed="false">
      <c r="A56" s="30" t="s">
        <v>257</v>
      </c>
      <c r="B56" s="31" t="s">
        <v>258</v>
      </c>
      <c r="C56" s="32" t="s">
        <v>178</v>
      </c>
      <c r="D56" s="36"/>
      <c r="E56" s="36"/>
      <c r="F56" s="32"/>
      <c r="G56" s="34"/>
      <c r="H56" s="35"/>
      <c r="I56" s="35"/>
      <c r="J56" s="24"/>
      <c r="K56" s="24"/>
      <c r="L56" s="24"/>
      <c r="M56" s="24"/>
      <c r="N56" s="24"/>
    </row>
    <row r="57" customFormat="false" ht="15" hidden="false" customHeight="false" outlineLevel="0" collapsed="false">
      <c r="A57" s="30" t="s">
        <v>259</v>
      </c>
      <c r="B57" s="31" t="s">
        <v>260</v>
      </c>
      <c r="C57" s="32" t="s">
        <v>178</v>
      </c>
      <c r="D57" s="36"/>
      <c r="E57" s="36"/>
      <c r="F57" s="32"/>
      <c r="G57" s="34"/>
      <c r="H57" s="35"/>
      <c r="I57" s="35"/>
      <c r="J57" s="24"/>
      <c r="K57" s="24"/>
      <c r="L57" s="24"/>
      <c r="M57" s="24"/>
      <c r="N57" s="24"/>
    </row>
    <row r="58" customFormat="false" ht="23.85" hidden="false" customHeight="false" outlineLevel="0" collapsed="false">
      <c r="A58" s="30" t="s">
        <v>261</v>
      </c>
      <c r="B58" s="31" t="s">
        <v>262</v>
      </c>
      <c r="C58" s="32" t="s">
        <v>178</v>
      </c>
      <c r="D58" s="36"/>
      <c r="E58" s="36"/>
      <c r="F58" s="32"/>
      <c r="G58" s="34"/>
      <c r="H58" s="35"/>
      <c r="I58" s="35"/>
      <c r="J58" s="24"/>
      <c r="K58" s="24"/>
      <c r="L58" s="24"/>
      <c r="M58" s="24"/>
      <c r="N58" s="24"/>
    </row>
    <row r="59" customFormat="false" ht="30" hidden="false" customHeight="true" outlineLevel="0" collapsed="false">
      <c r="A59" s="30" t="s">
        <v>263</v>
      </c>
      <c r="B59" s="31" t="s">
        <v>264</v>
      </c>
      <c r="C59" s="32" t="s">
        <v>265</v>
      </c>
      <c r="D59" s="41"/>
      <c r="E59" s="41"/>
      <c r="F59" s="32"/>
      <c r="G59" s="34"/>
      <c r="H59" s="35"/>
      <c r="I59" s="35"/>
      <c r="J59" s="24"/>
      <c r="K59" s="24"/>
      <c r="L59" s="24"/>
      <c r="M59" s="24"/>
      <c r="N59" s="24"/>
    </row>
    <row r="60" customFormat="false" ht="15" hidden="false" customHeight="false" outlineLevel="0" collapsed="false">
      <c r="A60" s="30" t="s">
        <v>266</v>
      </c>
      <c r="B60" s="31" t="s">
        <v>267</v>
      </c>
      <c r="C60" s="32" t="str">
        <f aca="false">LenUnit</f>
        <v>mm</v>
      </c>
      <c r="D60" s="37"/>
      <c r="E60" s="37"/>
      <c r="F60" s="32" t="n">
        <v>0.1</v>
      </c>
      <c r="G60" s="34"/>
      <c r="H60" s="38" t="str">
        <f aca="false">IF(D60="","",IF(LenUnit="mil",D60*0.0254,IF(LenUnit="µm",D60/1000,IF(LenUnit="inch",D60*25.4,D60))))</f>
        <v/>
      </c>
      <c r="I60" s="38" t="str">
        <f aca="false">IF(E60="","",IF(LenUnit="mil",E60*0.0254,IF(LenUnit="µm",E60/1000,IF(LenUnit="inch",E60*25.4,E60))))</f>
        <v/>
      </c>
      <c r="J60" s="24"/>
      <c r="K60" s="24"/>
      <c r="L60" s="24"/>
      <c r="M60" s="24"/>
      <c r="N60" s="24"/>
    </row>
    <row r="61" customFormat="false" ht="15" hidden="false" customHeight="false" outlineLevel="0" collapsed="false">
      <c r="A61" s="24"/>
      <c r="B61" s="24"/>
      <c r="C61" s="24"/>
      <c r="D61" s="24"/>
      <c r="E61" s="24"/>
      <c r="F61" s="24"/>
      <c r="G61" s="24"/>
      <c r="H61" s="24"/>
      <c r="I61" s="24"/>
      <c r="J61" s="24"/>
      <c r="K61" s="24"/>
      <c r="L61" s="24"/>
      <c r="M61" s="24"/>
      <c r="N61" s="24"/>
    </row>
    <row r="62" customFormat="false" ht="15" hidden="false" customHeight="false" outlineLevel="0" collapsed="false">
      <c r="A62" s="24"/>
      <c r="B62" s="28" t="s">
        <v>268</v>
      </c>
      <c r="C62" s="29"/>
      <c r="D62" s="29"/>
      <c r="E62" s="29"/>
      <c r="F62" s="29"/>
      <c r="G62" s="29"/>
      <c r="H62" s="29"/>
      <c r="I62" s="29"/>
      <c r="J62" s="24"/>
      <c r="K62" s="24"/>
      <c r="L62" s="24"/>
      <c r="M62" s="24"/>
      <c r="N62" s="24"/>
    </row>
    <row r="63" customFormat="false" ht="30" hidden="false" customHeight="true" outlineLevel="0" collapsed="false">
      <c r="A63" s="30" t="s">
        <v>269</v>
      </c>
      <c r="B63" s="31" t="s">
        <v>270</v>
      </c>
      <c r="C63" s="32" t="s">
        <v>265</v>
      </c>
      <c r="D63" s="41"/>
      <c r="E63" s="41"/>
      <c r="F63" s="32"/>
      <c r="G63" s="34"/>
      <c r="H63" s="35"/>
      <c r="I63" s="35"/>
      <c r="J63" s="24"/>
      <c r="K63" s="24"/>
      <c r="L63" s="24"/>
      <c r="M63" s="24"/>
      <c r="N63" s="24"/>
    </row>
    <row r="64" customFormat="false" ht="30" hidden="false" customHeight="true" outlineLevel="0" collapsed="false">
      <c r="A64" s="30" t="s">
        <v>271</v>
      </c>
      <c r="B64" s="31" t="s">
        <v>272</v>
      </c>
      <c r="C64" s="32" t="s">
        <v>265</v>
      </c>
      <c r="D64" s="41"/>
      <c r="E64" s="41"/>
      <c r="F64" s="32"/>
      <c r="G64" s="34"/>
      <c r="H64" s="35"/>
      <c r="I64" s="35"/>
      <c r="J64" s="24"/>
      <c r="K64" s="24"/>
      <c r="L64" s="24"/>
      <c r="M64" s="24"/>
      <c r="N64" s="24"/>
    </row>
    <row r="65" customFormat="false" ht="30" hidden="false" customHeight="true" outlineLevel="0" collapsed="false">
      <c r="A65" s="30" t="s">
        <v>273</v>
      </c>
      <c r="B65" s="31" t="s">
        <v>274</v>
      </c>
      <c r="C65" s="32" t="s">
        <v>265</v>
      </c>
      <c r="D65" s="41"/>
      <c r="E65" s="41"/>
      <c r="F65" s="32"/>
      <c r="G65" s="34"/>
      <c r="H65" s="35"/>
      <c r="I65" s="35"/>
      <c r="J65" s="24"/>
      <c r="K65" s="24"/>
      <c r="L65" s="24"/>
      <c r="M65" s="24"/>
      <c r="N65" s="24"/>
    </row>
    <row r="66" customFormat="false" ht="30" hidden="false" customHeight="true" outlineLevel="0" collapsed="false">
      <c r="A66" s="30" t="s">
        <v>275</v>
      </c>
      <c r="B66" s="31" t="s">
        <v>276</v>
      </c>
      <c r="C66" s="32" t="s">
        <v>265</v>
      </c>
      <c r="D66" s="41"/>
      <c r="E66" s="41"/>
      <c r="F66" s="32"/>
      <c r="G66" s="34"/>
      <c r="H66" s="35"/>
      <c r="I66" s="35"/>
      <c r="J66" s="24"/>
      <c r="K66" s="24"/>
      <c r="L66" s="24"/>
      <c r="M66" s="24"/>
      <c r="N66" s="24"/>
    </row>
    <row r="67" customFormat="false" ht="15" hidden="false" customHeight="false" outlineLevel="0" collapsed="false">
      <c r="A67" s="30" t="s">
        <v>277</v>
      </c>
      <c r="B67" s="31" t="s">
        <v>278</v>
      </c>
      <c r="C67" s="32" t="s">
        <v>178</v>
      </c>
      <c r="D67" s="36"/>
      <c r="E67" s="36"/>
      <c r="F67" s="32"/>
      <c r="G67" s="34"/>
      <c r="H67" s="35"/>
      <c r="I67" s="35"/>
      <c r="J67" s="24"/>
      <c r="K67" s="24"/>
      <c r="L67" s="24"/>
      <c r="M67" s="24"/>
      <c r="N67" s="24"/>
    </row>
    <row r="68" customFormat="false" ht="15" hidden="false" customHeight="false" outlineLevel="0" collapsed="false">
      <c r="A68" s="30" t="s">
        <v>279</v>
      </c>
      <c r="B68" s="31" t="s">
        <v>280</v>
      </c>
      <c r="C68" s="32" t="s">
        <v>178</v>
      </c>
      <c r="D68" s="36"/>
      <c r="E68" s="36"/>
      <c r="F68" s="32"/>
      <c r="G68" s="34"/>
      <c r="H68" s="35"/>
      <c r="I68" s="35"/>
      <c r="J68" s="24"/>
      <c r="K68" s="24"/>
      <c r="L68" s="24"/>
      <c r="M68" s="24"/>
      <c r="N68" s="24"/>
    </row>
    <row r="69" customFormat="false" ht="15" hidden="false" customHeight="false" outlineLevel="0" collapsed="false">
      <c r="A69" s="30" t="s">
        <v>281</v>
      </c>
      <c r="B69" s="31" t="s">
        <v>282</v>
      </c>
      <c r="C69" s="32" t="s">
        <v>178</v>
      </c>
      <c r="D69" s="36"/>
      <c r="E69" s="36"/>
      <c r="F69" s="32"/>
      <c r="G69" s="34"/>
      <c r="H69" s="35"/>
      <c r="I69" s="35"/>
      <c r="J69" s="24"/>
      <c r="K69" s="24"/>
      <c r="L69" s="24"/>
      <c r="M69" s="24"/>
      <c r="N69" s="24"/>
    </row>
    <row r="70" customFormat="false" ht="15" hidden="false" customHeight="false" outlineLevel="0" collapsed="false">
      <c r="A70" s="30" t="s">
        <v>283</v>
      </c>
      <c r="B70" s="31" t="s">
        <v>284</v>
      </c>
      <c r="C70" s="32" t="s">
        <v>178</v>
      </c>
      <c r="D70" s="36"/>
      <c r="E70" s="36"/>
      <c r="F70" s="32"/>
      <c r="G70" s="34"/>
      <c r="H70" s="35"/>
      <c r="I70" s="35"/>
      <c r="J70" s="24"/>
      <c r="K70" s="24"/>
      <c r="L70" s="24"/>
      <c r="M70" s="24"/>
      <c r="N70" s="24"/>
    </row>
    <row r="71" customFormat="false" ht="15" hidden="false" customHeight="false" outlineLevel="0" collapsed="false">
      <c r="A71" s="30" t="s">
        <v>285</v>
      </c>
      <c r="B71" s="31" t="s">
        <v>286</v>
      </c>
      <c r="C71" s="32" t="s">
        <v>178</v>
      </c>
      <c r="D71" s="36"/>
      <c r="E71" s="36"/>
      <c r="F71" s="32"/>
      <c r="G71" s="34"/>
      <c r="H71" s="35"/>
      <c r="I71" s="35"/>
      <c r="J71" s="24"/>
      <c r="K71" s="24"/>
      <c r="L71" s="24"/>
      <c r="M71" s="24"/>
      <c r="N71" s="24"/>
    </row>
    <row r="72" customFormat="false" ht="15" hidden="false" customHeight="false" outlineLevel="0" collapsed="false">
      <c r="A72" s="30" t="s">
        <v>287</v>
      </c>
      <c r="B72" s="31" t="s">
        <v>288</v>
      </c>
      <c r="C72" s="32" t="s">
        <v>178</v>
      </c>
      <c r="D72" s="36"/>
      <c r="E72" s="36"/>
      <c r="F72" s="32"/>
      <c r="G72" s="34"/>
      <c r="H72" s="35"/>
      <c r="I72" s="35"/>
      <c r="J72" s="24"/>
      <c r="K72" s="24"/>
      <c r="L72" s="24"/>
      <c r="M72" s="24"/>
      <c r="N72" s="24"/>
    </row>
    <row r="73" customFormat="false" ht="15" hidden="false" customHeight="false" outlineLevel="0" collapsed="false">
      <c r="A73" s="24"/>
      <c r="B73" s="24"/>
      <c r="C73" s="24"/>
      <c r="D73" s="24"/>
      <c r="E73" s="24"/>
      <c r="F73" s="24"/>
      <c r="G73" s="24"/>
      <c r="H73" s="24"/>
      <c r="I73" s="24"/>
      <c r="J73" s="24"/>
      <c r="K73" s="24"/>
      <c r="L73" s="24"/>
      <c r="M73" s="24"/>
      <c r="N73" s="24"/>
    </row>
    <row r="74" customFormat="false" ht="15" hidden="false" customHeight="false" outlineLevel="0" collapsed="false">
      <c r="A74" s="24"/>
      <c r="B74" s="24"/>
      <c r="C74" s="24"/>
      <c r="D74" s="24"/>
      <c r="E74" s="24"/>
      <c r="F74" s="24"/>
      <c r="G74" s="24"/>
      <c r="H74" s="24"/>
      <c r="I74" s="24"/>
      <c r="J74" s="24"/>
      <c r="K74" s="24"/>
      <c r="L74" s="24"/>
      <c r="M74" s="24"/>
      <c r="N74" s="24"/>
    </row>
    <row r="75" customFormat="false" ht="15" hidden="false" customHeight="false" outlineLevel="0" collapsed="false">
      <c r="A75" s="24"/>
      <c r="B75" s="24"/>
      <c r="C75" s="24"/>
      <c r="D75" s="24"/>
      <c r="E75" s="24"/>
      <c r="F75" s="24"/>
      <c r="G75" s="24"/>
      <c r="H75" s="24"/>
      <c r="I75" s="24"/>
      <c r="J75" s="24"/>
      <c r="K75" s="24"/>
      <c r="L75" s="24"/>
      <c r="M75" s="24"/>
      <c r="N75" s="24"/>
    </row>
    <row r="76" customFormat="false" ht="15" hidden="false" customHeight="false" outlineLevel="0" collapsed="false">
      <c r="A76" s="24"/>
      <c r="B76" s="24"/>
      <c r="C76" s="24"/>
      <c r="D76" s="24"/>
      <c r="E76" s="24"/>
      <c r="F76" s="24"/>
      <c r="G76" s="24"/>
      <c r="H76" s="24"/>
      <c r="I76" s="24"/>
      <c r="J76" s="24"/>
      <c r="K76" s="24"/>
      <c r="L76" s="24"/>
      <c r="M76" s="24"/>
      <c r="N76" s="24"/>
    </row>
    <row r="77" customFormat="false" ht="15" hidden="false" customHeight="false" outlineLevel="0" collapsed="false">
      <c r="A77" s="24"/>
      <c r="B77" s="24"/>
      <c r="C77" s="24"/>
      <c r="D77" s="24"/>
      <c r="E77" s="24"/>
      <c r="F77" s="24"/>
      <c r="G77" s="24"/>
      <c r="H77" s="24"/>
      <c r="I77" s="24"/>
      <c r="J77" s="24"/>
      <c r="K77" s="24"/>
      <c r="L77" s="24"/>
      <c r="M77" s="24"/>
      <c r="N77" s="24"/>
    </row>
    <row r="78" customFormat="false" ht="15" hidden="false" customHeight="false" outlineLevel="0" collapsed="false">
      <c r="A78" s="24"/>
      <c r="B78" s="24"/>
      <c r="C78" s="24"/>
      <c r="D78" s="24"/>
      <c r="E78" s="24"/>
      <c r="F78" s="24"/>
      <c r="G78" s="24"/>
      <c r="H78" s="24"/>
      <c r="I78" s="24"/>
      <c r="J78" s="24"/>
      <c r="K78" s="24"/>
      <c r="L78" s="24"/>
      <c r="M78" s="24"/>
      <c r="N78" s="24"/>
    </row>
    <row r="79" customFormat="false" ht="15" hidden="false" customHeight="false" outlineLevel="0" collapsed="false">
      <c r="A79" s="24"/>
      <c r="B79" s="24"/>
      <c r="C79" s="24"/>
      <c r="D79" s="24"/>
      <c r="E79" s="24"/>
      <c r="F79" s="24"/>
      <c r="G79" s="24"/>
      <c r="H79" s="24"/>
      <c r="I79" s="24"/>
      <c r="J79" s="24"/>
      <c r="K79" s="24"/>
      <c r="L79" s="24"/>
      <c r="M79" s="24"/>
      <c r="N79" s="24"/>
    </row>
    <row r="80" customFormat="false" ht="15" hidden="false" customHeight="false" outlineLevel="0" collapsed="false">
      <c r="A80" s="24"/>
      <c r="B80" s="24"/>
      <c r="C80" s="24"/>
      <c r="D80" s="24"/>
      <c r="E80" s="24"/>
      <c r="F80" s="24"/>
      <c r="G80" s="24"/>
      <c r="H80" s="24"/>
      <c r="I80" s="24"/>
      <c r="J80" s="24"/>
      <c r="K80" s="24"/>
      <c r="L80" s="24"/>
      <c r="M80" s="24"/>
      <c r="N80" s="24"/>
    </row>
    <row r="81" customFormat="false" ht="15" hidden="false" customHeight="false" outlineLevel="0" collapsed="false">
      <c r="A81" s="24"/>
      <c r="B81" s="24"/>
      <c r="C81" s="24"/>
      <c r="D81" s="24"/>
      <c r="E81" s="24"/>
      <c r="F81" s="24"/>
      <c r="G81" s="24"/>
      <c r="H81" s="24"/>
      <c r="I81" s="24"/>
      <c r="J81" s="24"/>
      <c r="K81" s="24"/>
      <c r="L81" s="24"/>
      <c r="M81" s="24"/>
      <c r="N81" s="24"/>
    </row>
    <row r="82" customFormat="false" ht="15" hidden="false" customHeight="false" outlineLevel="0" collapsed="false">
      <c r="A82" s="24"/>
      <c r="B82" s="24"/>
      <c r="C82" s="24"/>
      <c r="D82" s="24"/>
      <c r="E82" s="24"/>
      <c r="F82" s="24"/>
      <c r="G82" s="24"/>
      <c r="H82" s="24"/>
      <c r="I82" s="24"/>
      <c r="J82" s="24"/>
      <c r="K82" s="24"/>
      <c r="L82" s="24"/>
      <c r="M82" s="24"/>
      <c r="N82" s="24"/>
    </row>
    <row r="83" customFormat="false" ht="15" hidden="false" customHeight="false" outlineLevel="0" collapsed="false">
      <c r="A83" s="24"/>
      <c r="B83" s="24"/>
      <c r="C83" s="24"/>
      <c r="D83" s="24"/>
      <c r="E83" s="24"/>
      <c r="F83" s="24"/>
      <c r="G83" s="24"/>
      <c r="H83" s="24"/>
      <c r="I83" s="24"/>
      <c r="J83" s="24"/>
      <c r="K83" s="24"/>
      <c r="L83" s="24"/>
      <c r="M83" s="24"/>
      <c r="N83" s="24"/>
    </row>
    <row r="84" customFormat="false" ht="15" hidden="false" customHeight="false" outlineLevel="0" collapsed="false">
      <c r="A84" s="24"/>
      <c r="B84" s="24"/>
      <c r="C84" s="24"/>
      <c r="D84" s="24"/>
      <c r="E84" s="24"/>
      <c r="F84" s="24"/>
      <c r="G84" s="24"/>
      <c r="H84" s="24"/>
      <c r="I84" s="24"/>
      <c r="J84" s="24"/>
      <c r="K84" s="24"/>
      <c r="L84" s="24"/>
      <c r="M84" s="24"/>
      <c r="N84" s="24"/>
    </row>
    <row r="85" customFormat="false" ht="15" hidden="false" customHeight="false" outlineLevel="0" collapsed="false">
      <c r="A85" s="24"/>
      <c r="B85" s="24"/>
      <c r="C85" s="24"/>
      <c r="D85" s="24"/>
      <c r="E85" s="24"/>
      <c r="F85" s="24"/>
      <c r="G85" s="24"/>
      <c r="H85" s="24"/>
      <c r="I85" s="24"/>
      <c r="J85" s="24"/>
      <c r="K85" s="24"/>
      <c r="L85" s="24"/>
      <c r="M85" s="24"/>
      <c r="N85" s="24"/>
    </row>
    <row r="86" customFormat="false" ht="15" hidden="false" customHeight="false" outlineLevel="0" collapsed="false">
      <c r="A86" s="24"/>
      <c r="B86" s="24"/>
      <c r="C86" s="24"/>
      <c r="D86" s="24"/>
      <c r="E86" s="24"/>
      <c r="F86" s="24"/>
      <c r="G86" s="24"/>
      <c r="H86" s="24"/>
      <c r="I86" s="24"/>
      <c r="J86" s="24"/>
      <c r="K86" s="24"/>
      <c r="L86" s="24"/>
      <c r="M86" s="24"/>
      <c r="N86" s="24"/>
    </row>
    <row r="87" customFormat="false" ht="15" hidden="false" customHeight="false" outlineLevel="0" collapsed="false">
      <c r="A87" s="24"/>
      <c r="B87" s="24"/>
      <c r="C87" s="24"/>
      <c r="D87" s="24"/>
      <c r="E87" s="24"/>
      <c r="F87" s="24"/>
      <c r="G87" s="24"/>
      <c r="H87" s="24"/>
      <c r="I87" s="24"/>
      <c r="J87" s="24"/>
      <c r="K87" s="24"/>
      <c r="L87" s="24"/>
      <c r="M87" s="24"/>
      <c r="N87" s="24"/>
    </row>
    <row r="88" customFormat="false" ht="15" hidden="false" customHeight="false" outlineLevel="0" collapsed="false">
      <c r="A88" s="24"/>
      <c r="B88" s="24"/>
      <c r="C88" s="24"/>
      <c r="D88" s="24"/>
      <c r="E88" s="24"/>
      <c r="F88" s="24"/>
      <c r="G88" s="24"/>
      <c r="H88" s="24"/>
      <c r="I88" s="24"/>
      <c r="J88" s="24"/>
      <c r="K88" s="24"/>
      <c r="L88" s="24"/>
      <c r="M88" s="24"/>
      <c r="N88" s="24"/>
    </row>
    <row r="89" customFormat="false" ht="15" hidden="false" customHeight="false" outlineLevel="0" collapsed="false">
      <c r="A89" s="24"/>
      <c r="B89" s="24"/>
      <c r="C89" s="24"/>
      <c r="D89" s="24"/>
      <c r="E89" s="24"/>
      <c r="F89" s="24"/>
      <c r="G89" s="24"/>
      <c r="H89" s="24"/>
      <c r="I89" s="24"/>
      <c r="J89" s="24"/>
      <c r="K89" s="24"/>
      <c r="L89" s="24"/>
      <c r="M89" s="24"/>
      <c r="N89" s="24"/>
    </row>
    <row r="90" customFormat="false" ht="15" hidden="false" customHeight="false" outlineLevel="0" collapsed="false">
      <c r="A90" s="24"/>
      <c r="B90" s="24"/>
      <c r="C90" s="24"/>
      <c r="D90" s="24"/>
      <c r="E90" s="24"/>
      <c r="F90" s="24"/>
      <c r="G90" s="24"/>
      <c r="H90" s="24"/>
      <c r="I90" s="24"/>
      <c r="J90" s="24"/>
      <c r="K90" s="24"/>
      <c r="L90" s="24"/>
      <c r="M90" s="24"/>
      <c r="N90" s="24"/>
    </row>
    <row r="91" customFormat="false" ht="15" hidden="false" customHeight="false" outlineLevel="0" collapsed="false">
      <c r="A91" s="24"/>
      <c r="B91" s="24"/>
      <c r="C91" s="24"/>
      <c r="D91" s="24"/>
      <c r="E91" s="24"/>
      <c r="F91" s="24"/>
      <c r="G91" s="24"/>
      <c r="H91" s="24"/>
      <c r="I91" s="24"/>
      <c r="J91" s="24"/>
      <c r="K91" s="24"/>
      <c r="L91" s="24"/>
      <c r="M91" s="24"/>
      <c r="N91" s="24"/>
    </row>
    <row r="92" customFormat="false" ht="15" hidden="false" customHeight="false" outlineLevel="0" collapsed="false">
      <c r="A92" s="24"/>
      <c r="B92" s="24"/>
      <c r="C92" s="24"/>
      <c r="D92" s="24"/>
      <c r="E92" s="24"/>
      <c r="F92" s="24"/>
      <c r="G92" s="24"/>
      <c r="H92" s="24"/>
      <c r="I92" s="24"/>
      <c r="J92" s="24"/>
      <c r="K92" s="24"/>
      <c r="L92" s="24"/>
      <c r="M92" s="24"/>
      <c r="N92" s="24"/>
    </row>
    <row r="93" customFormat="false" ht="15" hidden="false" customHeight="false" outlineLevel="0" collapsed="false">
      <c r="A93" s="24"/>
      <c r="B93" s="24"/>
      <c r="C93" s="24"/>
      <c r="D93" s="24"/>
      <c r="E93" s="24"/>
      <c r="F93" s="24"/>
      <c r="G93" s="24"/>
      <c r="H93" s="24"/>
      <c r="I93" s="24"/>
      <c r="J93" s="24"/>
      <c r="K93" s="24"/>
      <c r="L93" s="24"/>
      <c r="M93" s="24"/>
      <c r="N93" s="24"/>
    </row>
    <row r="94" customFormat="false" ht="15" hidden="false" customHeight="false" outlineLevel="0" collapsed="false">
      <c r="A94" s="24"/>
      <c r="B94" s="24"/>
      <c r="C94" s="24"/>
      <c r="D94" s="24"/>
      <c r="E94" s="24"/>
      <c r="F94" s="24"/>
      <c r="G94" s="24"/>
      <c r="H94" s="24"/>
      <c r="I94" s="24"/>
      <c r="J94" s="24"/>
      <c r="K94" s="24"/>
      <c r="L94" s="24"/>
      <c r="M94" s="24"/>
      <c r="N94" s="24"/>
    </row>
    <row r="95" customFormat="false" ht="15" hidden="false" customHeight="false" outlineLevel="0" collapsed="false">
      <c r="A95" s="24"/>
      <c r="B95" s="24"/>
      <c r="C95" s="24"/>
      <c r="D95" s="24"/>
      <c r="E95" s="24"/>
      <c r="F95" s="24"/>
      <c r="G95" s="24"/>
      <c r="H95" s="24"/>
      <c r="I95" s="24"/>
      <c r="J95" s="24"/>
      <c r="K95" s="24"/>
      <c r="L95" s="24"/>
      <c r="M95" s="24"/>
      <c r="N95" s="24"/>
    </row>
    <row r="96" customFormat="false" ht="15" hidden="false" customHeight="false" outlineLevel="0" collapsed="false">
      <c r="A96" s="24"/>
      <c r="B96" s="24"/>
      <c r="C96" s="24"/>
      <c r="D96" s="24"/>
      <c r="E96" s="24"/>
      <c r="F96" s="24"/>
      <c r="G96" s="24"/>
      <c r="H96" s="24"/>
      <c r="I96" s="24"/>
      <c r="J96" s="24"/>
      <c r="K96" s="24"/>
      <c r="L96" s="24"/>
      <c r="M96" s="24"/>
      <c r="N96" s="24"/>
    </row>
    <row r="97" customFormat="false" ht="15" hidden="false" customHeight="false" outlineLevel="0" collapsed="false">
      <c r="A97" s="24"/>
      <c r="B97" s="24"/>
      <c r="C97" s="24"/>
      <c r="D97" s="24"/>
      <c r="E97" s="24"/>
      <c r="F97" s="24"/>
      <c r="G97" s="24"/>
      <c r="H97" s="24"/>
      <c r="I97" s="24"/>
      <c r="J97" s="24"/>
      <c r="K97" s="24"/>
      <c r="L97" s="24"/>
      <c r="M97" s="24"/>
      <c r="N97" s="24"/>
    </row>
    <row r="98" customFormat="false" ht="15" hidden="false" customHeight="false" outlineLevel="0" collapsed="false">
      <c r="A98" s="24"/>
      <c r="B98" s="24"/>
      <c r="C98" s="24"/>
      <c r="D98" s="24"/>
      <c r="E98" s="24"/>
      <c r="F98" s="24"/>
      <c r="G98" s="24"/>
      <c r="H98" s="24"/>
      <c r="I98" s="24"/>
      <c r="J98" s="24"/>
      <c r="K98" s="24"/>
      <c r="L98" s="24"/>
      <c r="M98" s="24"/>
      <c r="N98" s="24"/>
    </row>
    <row r="99" customFormat="false" ht="15" hidden="false" customHeight="false" outlineLevel="0" collapsed="false">
      <c r="A99" s="24"/>
      <c r="B99" s="24"/>
      <c r="C99" s="24"/>
      <c r="D99" s="24"/>
      <c r="E99" s="24"/>
      <c r="F99" s="24"/>
      <c r="G99" s="24"/>
      <c r="H99" s="24"/>
      <c r="I99" s="24"/>
      <c r="J99" s="24"/>
      <c r="K99" s="24"/>
      <c r="L99" s="24"/>
      <c r="M99" s="24"/>
      <c r="N99" s="24"/>
    </row>
    <row r="100" customFormat="false" ht="15" hidden="false" customHeight="false" outlineLevel="0" collapsed="false">
      <c r="A100" s="24"/>
      <c r="B100" s="24"/>
      <c r="C100" s="24"/>
      <c r="D100" s="24"/>
      <c r="E100" s="24"/>
      <c r="F100" s="24"/>
      <c r="G100" s="24"/>
      <c r="H100" s="24"/>
      <c r="I100" s="24"/>
      <c r="J100" s="24"/>
      <c r="K100" s="24"/>
      <c r="L100" s="24"/>
      <c r="M100" s="24"/>
      <c r="N100" s="24"/>
    </row>
    <row r="101" customFormat="false" ht="15" hidden="false" customHeight="false" outlineLevel="0" collapsed="false">
      <c r="A101" s="24"/>
      <c r="B101" s="24"/>
      <c r="C101" s="24"/>
      <c r="D101" s="24"/>
      <c r="E101" s="24"/>
      <c r="F101" s="24"/>
      <c r="G101" s="24"/>
      <c r="H101" s="24"/>
      <c r="I101" s="24"/>
      <c r="J101" s="24"/>
      <c r="K101" s="24"/>
      <c r="L101" s="24"/>
      <c r="M101" s="24"/>
      <c r="N101" s="24"/>
    </row>
    <row r="102" customFormat="false" ht="15" hidden="false" customHeight="false" outlineLevel="0" collapsed="false">
      <c r="A102" s="24"/>
      <c r="B102" s="24"/>
      <c r="C102" s="24"/>
      <c r="D102" s="24"/>
      <c r="E102" s="24"/>
      <c r="F102" s="24"/>
      <c r="G102" s="24"/>
      <c r="H102" s="24"/>
      <c r="I102" s="24"/>
      <c r="J102" s="24"/>
      <c r="K102" s="24"/>
      <c r="L102" s="24"/>
      <c r="M102" s="24"/>
      <c r="N102" s="24"/>
    </row>
    <row r="103" customFormat="false" ht="15" hidden="false" customHeight="false" outlineLevel="0" collapsed="false">
      <c r="A103" s="24"/>
      <c r="B103" s="24"/>
      <c r="C103" s="24"/>
      <c r="D103" s="24"/>
      <c r="E103" s="24"/>
      <c r="F103" s="24"/>
      <c r="G103" s="24"/>
      <c r="H103" s="24"/>
      <c r="I103" s="24"/>
      <c r="J103" s="24"/>
      <c r="K103" s="24"/>
      <c r="L103" s="24"/>
      <c r="M103" s="24"/>
      <c r="N103" s="24"/>
    </row>
    <row r="104" customFormat="false" ht="15" hidden="false" customHeight="false" outlineLevel="0" collapsed="false">
      <c r="A104" s="24"/>
      <c r="B104" s="24"/>
      <c r="C104" s="24"/>
      <c r="D104" s="24"/>
      <c r="E104" s="24"/>
      <c r="F104" s="24"/>
      <c r="G104" s="24"/>
      <c r="H104" s="24"/>
      <c r="I104" s="24"/>
      <c r="J104" s="24"/>
      <c r="K104" s="24"/>
      <c r="L104" s="24"/>
      <c r="M104" s="24"/>
      <c r="N104" s="24"/>
    </row>
    <row r="105" customFormat="false" ht="15" hidden="false" customHeight="false" outlineLevel="0" collapsed="false">
      <c r="A105" s="24"/>
      <c r="B105" s="24"/>
      <c r="C105" s="24"/>
      <c r="D105" s="24"/>
      <c r="E105" s="24"/>
      <c r="F105" s="24"/>
      <c r="G105" s="24"/>
      <c r="H105" s="24"/>
      <c r="I105" s="24"/>
      <c r="J105" s="24"/>
      <c r="K105" s="24"/>
      <c r="L105" s="24"/>
      <c r="M105" s="24"/>
      <c r="N105" s="24"/>
    </row>
    <row r="106" customFormat="false" ht="15" hidden="false" customHeight="false" outlineLevel="0" collapsed="false">
      <c r="A106" s="24"/>
      <c r="B106" s="24"/>
      <c r="C106" s="24"/>
      <c r="D106" s="24"/>
      <c r="E106" s="24"/>
      <c r="F106" s="24"/>
      <c r="G106" s="24"/>
      <c r="H106" s="24"/>
      <c r="I106" s="24"/>
      <c r="J106" s="24"/>
      <c r="K106" s="24"/>
      <c r="L106" s="24"/>
      <c r="M106" s="24"/>
      <c r="N106" s="24"/>
    </row>
    <row r="107" customFormat="false" ht="15" hidden="false" customHeight="false" outlineLevel="0" collapsed="false">
      <c r="A107" s="24"/>
      <c r="B107" s="24"/>
      <c r="C107" s="24"/>
      <c r="D107" s="24"/>
      <c r="E107" s="24"/>
      <c r="F107" s="24"/>
      <c r="G107" s="24"/>
      <c r="H107" s="24"/>
      <c r="I107" s="24"/>
      <c r="J107" s="24"/>
      <c r="K107" s="24"/>
      <c r="L107" s="24"/>
      <c r="M107" s="24"/>
      <c r="N107" s="24"/>
    </row>
    <row r="108" customFormat="false" ht="15" hidden="false" customHeight="false" outlineLevel="0" collapsed="false">
      <c r="A108" s="24"/>
      <c r="B108" s="24"/>
      <c r="C108" s="24"/>
      <c r="D108" s="24"/>
      <c r="E108" s="24"/>
      <c r="F108" s="24"/>
      <c r="G108" s="24"/>
      <c r="H108" s="24"/>
      <c r="I108" s="24"/>
      <c r="J108" s="24"/>
      <c r="K108" s="24"/>
      <c r="L108" s="24"/>
      <c r="M108" s="24"/>
      <c r="N108" s="24"/>
    </row>
    <row r="109" customFormat="false" ht="15" hidden="false" customHeight="false" outlineLevel="0" collapsed="false">
      <c r="A109" s="24"/>
      <c r="B109" s="24"/>
      <c r="C109" s="24"/>
      <c r="D109" s="24"/>
      <c r="E109" s="24"/>
      <c r="F109" s="24"/>
      <c r="G109" s="24"/>
      <c r="H109" s="24"/>
      <c r="I109" s="24"/>
      <c r="J109" s="24"/>
      <c r="K109" s="24"/>
      <c r="L109" s="24"/>
      <c r="M109" s="24"/>
      <c r="N109" s="24"/>
    </row>
    <row r="110" customFormat="false" ht="15" hidden="false" customHeight="false" outlineLevel="0" collapsed="false">
      <c r="A110" s="24"/>
      <c r="B110" s="24"/>
      <c r="C110" s="24"/>
      <c r="D110" s="24"/>
      <c r="E110" s="24"/>
      <c r="F110" s="24"/>
      <c r="G110" s="24"/>
      <c r="H110" s="24"/>
      <c r="I110" s="24"/>
      <c r="J110" s="24"/>
      <c r="K110" s="24"/>
      <c r="L110" s="24"/>
      <c r="M110" s="24"/>
      <c r="N110" s="24"/>
    </row>
    <row r="111" customFormat="false" ht="15" hidden="false" customHeight="false" outlineLevel="0" collapsed="false">
      <c r="A111" s="24"/>
      <c r="B111" s="24"/>
      <c r="C111" s="24"/>
      <c r="D111" s="24"/>
      <c r="E111" s="24"/>
      <c r="F111" s="24"/>
      <c r="G111" s="24"/>
      <c r="H111" s="24"/>
      <c r="I111" s="24"/>
      <c r="J111" s="24"/>
      <c r="K111" s="24"/>
      <c r="L111" s="24"/>
      <c r="M111" s="24"/>
      <c r="N111" s="24"/>
    </row>
    <row r="112" customFormat="false" ht="15" hidden="false" customHeight="false" outlineLevel="0" collapsed="false">
      <c r="A112" s="24"/>
      <c r="B112" s="24"/>
      <c r="C112" s="24"/>
      <c r="D112" s="24"/>
      <c r="E112" s="24"/>
      <c r="F112" s="24"/>
      <c r="G112" s="24"/>
      <c r="H112" s="24"/>
      <c r="I112" s="24"/>
      <c r="J112" s="24"/>
      <c r="K112" s="24"/>
      <c r="L112" s="24"/>
      <c r="M112" s="24"/>
      <c r="N112" s="24"/>
    </row>
    <row r="113" customFormat="false" ht="15" hidden="false" customHeight="false" outlineLevel="0" collapsed="false">
      <c r="A113" s="24"/>
      <c r="B113" s="24"/>
      <c r="C113" s="24"/>
      <c r="D113" s="24"/>
      <c r="E113" s="24"/>
      <c r="F113" s="24"/>
      <c r="G113" s="24"/>
      <c r="H113" s="24"/>
      <c r="I113" s="24"/>
      <c r="J113" s="24"/>
      <c r="K113" s="24"/>
      <c r="L113" s="24"/>
      <c r="M113" s="24"/>
      <c r="N113" s="24"/>
    </row>
    <row r="114" customFormat="false" ht="15" hidden="false" customHeight="false" outlineLevel="0" collapsed="false">
      <c r="A114" s="24"/>
      <c r="B114" s="24"/>
      <c r="C114" s="24"/>
      <c r="D114" s="24"/>
      <c r="E114" s="24"/>
      <c r="F114" s="24"/>
      <c r="G114" s="24"/>
      <c r="H114" s="24"/>
      <c r="I114" s="24"/>
      <c r="J114" s="24"/>
      <c r="K114" s="24"/>
      <c r="L114" s="24"/>
      <c r="M114" s="24"/>
      <c r="N114" s="24"/>
    </row>
    <row r="115" customFormat="false" ht="15" hidden="false" customHeight="false" outlineLevel="0" collapsed="false">
      <c r="A115" s="24"/>
      <c r="B115" s="24"/>
      <c r="C115" s="24"/>
      <c r="D115" s="24"/>
      <c r="E115" s="24"/>
      <c r="F115" s="24"/>
      <c r="G115" s="24"/>
      <c r="H115" s="24"/>
      <c r="I115" s="24"/>
      <c r="J115" s="24"/>
      <c r="K115" s="24"/>
      <c r="L115" s="24"/>
      <c r="M115" s="24"/>
      <c r="N115" s="24"/>
    </row>
    <row r="116" customFormat="false" ht="15" hidden="false" customHeight="false" outlineLevel="0" collapsed="false">
      <c r="A116" s="24"/>
      <c r="B116" s="24"/>
      <c r="C116" s="24"/>
      <c r="D116" s="24"/>
      <c r="E116" s="24"/>
      <c r="F116" s="24"/>
      <c r="G116" s="24"/>
      <c r="H116" s="24"/>
      <c r="I116" s="24"/>
      <c r="J116" s="24"/>
      <c r="K116" s="24"/>
      <c r="L116" s="24"/>
      <c r="M116" s="24"/>
      <c r="N116" s="24"/>
    </row>
    <row r="117" customFormat="false" ht="15" hidden="false" customHeight="false" outlineLevel="0" collapsed="false">
      <c r="A117" s="24"/>
      <c r="B117" s="24"/>
      <c r="C117" s="24"/>
      <c r="D117" s="24"/>
      <c r="E117" s="24"/>
      <c r="F117" s="24"/>
      <c r="G117" s="24"/>
      <c r="H117" s="24"/>
      <c r="I117" s="24"/>
      <c r="J117" s="24"/>
      <c r="K117" s="24"/>
      <c r="L117" s="24"/>
      <c r="M117" s="24"/>
      <c r="N117" s="24"/>
    </row>
    <row r="118" customFormat="false" ht="15" hidden="false" customHeight="false" outlineLevel="0" collapsed="false">
      <c r="A118" s="24"/>
      <c r="B118" s="24"/>
      <c r="C118" s="24"/>
      <c r="D118" s="24"/>
      <c r="E118" s="24"/>
      <c r="F118" s="24"/>
      <c r="G118" s="24"/>
      <c r="H118" s="24"/>
      <c r="I118" s="24"/>
      <c r="J118" s="24"/>
      <c r="K118" s="24"/>
      <c r="L118" s="24"/>
      <c r="M118" s="24"/>
      <c r="N118" s="24"/>
    </row>
    <row r="119" customFormat="false" ht="15" hidden="false" customHeight="false" outlineLevel="0" collapsed="false">
      <c r="A119" s="24"/>
      <c r="B119" s="24"/>
      <c r="C119" s="24"/>
      <c r="D119" s="24"/>
      <c r="E119" s="24"/>
      <c r="F119" s="24"/>
      <c r="G119" s="24"/>
      <c r="H119" s="24"/>
      <c r="I119" s="24"/>
      <c r="J119" s="24"/>
      <c r="K119" s="24"/>
      <c r="L119" s="24"/>
      <c r="M119" s="24"/>
      <c r="N119" s="24"/>
    </row>
    <row r="120" customFormat="false" ht="15" hidden="false" customHeight="false" outlineLevel="0" collapsed="false">
      <c r="A120" s="24"/>
      <c r="B120" s="24"/>
      <c r="C120" s="24"/>
      <c r="D120" s="24"/>
      <c r="E120" s="24"/>
      <c r="F120" s="24"/>
      <c r="G120" s="24"/>
      <c r="H120" s="24"/>
      <c r="I120" s="24"/>
      <c r="J120" s="24"/>
      <c r="K120" s="24"/>
      <c r="L120" s="24"/>
      <c r="M120" s="24"/>
      <c r="N120" s="24"/>
    </row>
    <row r="121" customFormat="false" ht="15" hidden="false" customHeight="false" outlineLevel="0" collapsed="false">
      <c r="A121" s="24"/>
      <c r="B121" s="24"/>
      <c r="C121" s="24"/>
      <c r="D121" s="24"/>
      <c r="E121" s="24"/>
      <c r="F121" s="24"/>
      <c r="G121" s="24"/>
      <c r="H121" s="24"/>
      <c r="I121" s="24"/>
      <c r="J121" s="24"/>
      <c r="K121" s="24"/>
      <c r="L121" s="24"/>
      <c r="M121" s="24"/>
      <c r="N121" s="24"/>
    </row>
    <row r="122" customFormat="false" ht="15" hidden="false" customHeight="false" outlineLevel="0" collapsed="false">
      <c r="A122" s="24"/>
      <c r="B122" s="24"/>
      <c r="C122" s="24"/>
      <c r="D122" s="24"/>
      <c r="E122" s="24"/>
      <c r="F122" s="24"/>
      <c r="G122" s="24"/>
      <c r="H122" s="24"/>
      <c r="I122" s="24"/>
      <c r="J122" s="24"/>
      <c r="K122" s="24"/>
      <c r="L122" s="24"/>
      <c r="M122" s="24"/>
      <c r="N122" s="24"/>
    </row>
    <row r="123" customFormat="false" ht="15" hidden="false" customHeight="false" outlineLevel="0" collapsed="false">
      <c r="A123" s="24"/>
      <c r="B123" s="24"/>
      <c r="C123" s="24"/>
      <c r="D123" s="24"/>
      <c r="E123" s="24"/>
      <c r="F123" s="24"/>
      <c r="G123" s="24"/>
      <c r="H123" s="24"/>
      <c r="I123" s="24"/>
      <c r="J123" s="24"/>
      <c r="K123" s="24"/>
      <c r="L123" s="24"/>
      <c r="M123" s="24"/>
      <c r="N123" s="24"/>
    </row>
    <row r="124" customFormat="false" ht="15" hidden="false" customHeight="false" outlineLevel="0" collapsed="false">
      <c r="A124" s="24"/>
      <c r="B124" s="24"/>
      <c r="C124" s="24"/>
      <c r="D124" s="24"/>
      <c r="E124" s="24"/>
      <c r="F124" s="24"/>
      <c r="G124" s="24"/>
      <c r="H124" s="24"/>
      <c r="I124" s="24"/>
      <c r="J124" s="24"/>
      <c r="K124" s="24"/>
      <c r="L124" s="24"/>
      <c r="M124" s="24"/>
      <c r="N124" s="24"/>
    </row>
    <row r="125" customFormat="false" ht="15" hidden="false" customHeight="false" outlineLevel="0" collapsed="false">
      <c r="A125" s="24"/>
      <c r="B125" s="24"/>
      <c r="C125" s="24"/>
      <c r="D125" s="24"/>
      <c r="E125" s="24"/>
      <c r="F125" s="24"/>
      <c r="G125" s="24"/>
      <c r="H125" s="24"/>
      <c r="I125" s="24"/>
      <c r="J125" s="24"/>
      <c r="K125" s="24"/>
      <c r="L125" s="24"/>
      <c r="M125" s="24"/>
      <c r="N125" s="24"/>
    </row>
    <row r="126" customFormat="false" ht="15" hidden="false" customHeight="false" outlineLevel="0" collapsed="false">
      <c r="A126" s="24"/>
      <c r="B126" s="24"/>
      <c r="C126" s="24"/>
      <c r="D126" s="24"/>
      <c r="E126" s="24"/>
      <c r="F126" s="24"/>
      <c r="G126" s="24"/>
      <c r="H126" s="24"/>
      <c r="I126" s="24"/>
      <c r="J126" s="24"/>
      <c r="K126" s="24"/>
      <c r="L126" s="24"/>
      <c r="M126" s="24"/>
      <c r="N126" s="24"/>
    </row>
    <row r="127" customFormat="false" ht="15" hidden="false" customHeight="false" outlineLevel="0" collapsed="false">
      <c r="A127" s="24"/>
      <c r="B127" s="24"/>
      <c r="C127" s="24"/>
      <c r="D127" s="24"/>
      <c r="E127" s="24"/>
      <c r="F127" s="24"/>
      <c r="G127" s="24"/>
      <c r="H127" s="24"/>
      <c r="I127" s="24"/>
      <c r="J127" s="24"/>
      <c r="K127" s="24"/>
      <c r="L127" s="24"/>
      <c r="M127" s="24"/>
      <c r="N127" s="24"/>
    </row>
    <row r="128" customFormat="false" ht="15" hidden="false" customHeight="false" outlineLevel="0" collapsed="false">
      <c r="A128" s="24"/>
      <c r="B128" s="24"/>
      <c r="C128" s="24"/>
      <c r="D128" s="24"/>
      <c r="E128" s="24"/>
      <c r="F128" s="24"/>
      <c r="G128" s="24"/>
      <c r="H128" s="24"/>
      <c r="I128" s="24"/>
      <c r="J128" s="24"/>
      <c r="K128" s="24"/>
      <c r="L128" s="24"/>
      <c r="M128" s="24"/>
      <c r="N128" s="24"/>
    </row>
    <row r="129" customFormat="false" ht="15" hidden="false" customHeight="false" outlineLevel="0" collapsed="false">
      <c r="A129" s="24"/>
      <c r="B129" s="24"/>
      <c r="C129" s="24"/>
      <c r="D129" s="24"/>
      <c r="E129" s="24"/>
      <c r="F129" s="24"/>
      <c r="G129" s="24"/>
      <c r="H129" s="24"/>
      <c r="I129" s="24"/>
      <c r="J129" s="24"/>
      <c r="K129" s="24"/>
      <c r="L129" s="24"/>
      <c r="M129" s="24"/>
      <c r="N129" s="24"/>
    </row>
    <row r="130" customFormat="false" ht="15" hidden="false" customHeight="false" outlineLevel="0" collapsed="false">
      <c r="A130" s="24"/>
      <c r="B130" s="24"/>
      <c r="C130" s="24"/>
      <c r="D130" s="24"/>
      <c r="E130" s="24"/>
      <c r="F130" s="24"/>
      <c r="G130" s="24"/>
      <c r="H130" s="24"/>
      <c r="I130" s="24"/>
      <c r="J130" s="24"/>
      <c r="K130" s="24"/>
      <c r="L130" s="24"/>
      <c r="M130" s="24"/>
      <c r="N130" s="24"/>
    </row>
    <row r="131" customFormat="false" ht="15" hidden="false" customHeight="false" outlineLevel="0" collapsed="false">
      <c r="A131" s="24"/>
      <c r="B131" s="24"/>
      <c r="C131" s="24"/>
      <c r="D131" s="24"/>
      <c r="E131" s="24"/>
      <c r="F131" s="24"/>
      <c r="G131" s="24"/>
      <c r="H131" s="24"/>
      <c r="I131" s="24"/>
      <c r="J131" s="24"/>
      <c r="K131" s="24"/>
      <c r="L131" s="24"/>
      <c r="M131" s="24"/>
      <c r="N131" s="24"/>
    </row>
    <row r="132" customFormat="false" ht="15" hidden="false" customHeight="false" outlineLevel="0" collapsed="false">
      <c r="A132" s="24"/>
      <c r="B132" s="24"/>
      <c r="C132" s="24"/>
      <c r="D132" s="24"/>
      <c r="E132" s="24"/>
      <c r="F132" s="24"/>
      <c r="G132" s="24"/>
      <c r="H132" s="24"/>
      <c r="I132" s="24"/>
      <c r="J132" s="24"/>
      <c r="K132" s="24"/>
      <c r="L132" s="24"/>
      <c r="M132" s="24"/>
      <c r="N132" s="24"/>
    </row>
    <row r="133" customFormat="false" ht="15" hidden="false" customHeight="false" outlineLevel="0" collapsed="false">
      <c r="A133" s="24"/>
      <c r="B133" s="24"/>
      <c r="C133" s="24"/>
      <c r="D133" s="24"/>
      <c r="E133" s="24"/>
      <c r="F133" s="24"/>
      <c r="G133" s="24"/>
      <c r="H133" s="24"/>
      <c r="I133" s="24"/>
      <c r="J133" s="24"/>
      <c r="K133" s="24"/>
      <c r="L133" s="24"/>
      <c r="M133" s="24"/>
      <c r="N133" s="24"/>
    </row>
    <row r="134" customFormat="false" ht="15" hidden="false" customHeight="false" outlineLevel="0" collapsed="false">
      <c r="A134" s="24"/>
      <c r="B134" s="24"/>
      <c r="C134" s="24"/>
      <c r="D134" s="24"/>
      <c r="E134" s="24"/>
      <c r="F134" s="24"/>
      <c r="G134" s="24"/>
      <c r="H134" s="24"/>
      <c r="I134" s="24"/>
      <c r="J134" s="24"/>
      <c r="K134" s="24"/>
      <c r="L134" s="24"/>
      <c r="M134" s="24"/>
      <c r="N134" s="24"/>
    </row>
    <row r="135" customFormat="false" ht="15" hidden="false" customHeight="false" outlineLevel="0" collapsed="false">
      <c r="A135" s="24"/>
      <c r="B135" s="24"/>
      <c r="C135" s="24"/>
      <c r="D135" s="24"/>
      <c r="E135" s="24"/>
      <c r="F135" s="24"/>
      <c r="G135" s="24"/>
      <c r="H135" s="24"/>
      <c r="I135" s="24"/>
      <c r="J135" s="24"/>
      <c r="K135" s="24"/>
      <c r="L135" s="24"/>
      <c r="M135" s="24"/>
      <c r="N135" s="24"/>
    </row>
    <row r="136" customFormat="false" ht="15" hidden="false" customHeight="false" outlineLevel="0" collapsed="false">
      <c r="A136" s="24"/>
      <c r="B136" s="24"/>
      <c r="C136" s="24"/>
      <c r="D136" s="24"/>
      <c r="E136" s="24"/>
      <c r="F136" s="24"/>
      <c r="G136" s="24"/>
      <c r="H136" s="24"/>
      <c r="I136" s="24"/>
      <c r="J136" s="24"/>
      <c r="K136" s="24"/>
      <c r="L136" s="24"/>
      <c r="M136" s="24"/>
      <c r="N136" s="24"/>
    </row>
    <row r="137" customFormat="false" ht="15" hidden="false" customHeight="false" outlineLevel="0" collapsed="false">
      <c r="A137" s="24"/>
      <c r="B137" s="24"/>
      <c r="C137" s="24"/>
      <c r="D137" s="24"/>
      <c r="E137" s="24"/>
      <c r="F137" s="24"/>
      <c r="G137" s="24"/>
      <c r="H137" s="24"/>
      <c r="I137" s="24"/>
      <c r="J137" s="24"/>
      <c r="K137" s="24"/>
      <c r="L137" s="24"/>
      <c r="M137" s="24"/>
      <c r="N137" s="24"/>
    </row>
    <row r="138" customFormat="false" ht="15" hidden="false" customHeight="false" outlineLevel="0" collapsed="false">
      <c r="A138" s="24"/>
      <c r="B138" s="24"/>
      <c r="C138" s="24"/>
      <c r="D138" s="24"/>
      <c r="E138" s="24"/>
      <c r="F138" s="24"/>
      <c r="G138" s="24"/>
      <c r="H138" s="24"/>
      <c r="I138" s="24"/>
      <c r="J138" s="24"/>
      <c r="K138" s="24"/>
      <c r="L138" s="24"/>
      <c r="M138" s="24"/>
      <c r="N138" s="24"/>
    </row>
    <row r="139" customFormat="false" ht="15" hidden="false" customHeight="false" outlineLevel="0" collapsed="false">
      <c r="A139" s="24"/>
      <c r="B139" s="24"/>
      <c r="C139" s="24"/>
      <c r="D139" s="24"/>
      <c r="E139" s="24"/>
      <c r="F139" s="24"/>
      <c r="G139" s="24"/>
      <c r="H139" s="24"/>
      <c r="I139" s="24"/>
      <c r="J139" s="24"/>
      <c r="K139" s="24"/>
      <c r="L139" s="24"/>
      <c r="M139" s="24"/>
      <c r="N139" s="24"/>
    </row>
    <row r="140" customFormat="false" ht="15" hidden="false" customHeight="false" outlineLevel="0" collapsed="false">
      <c r="A140" s="24"/>
      <c r="B140" s="24"/>
      <c r="C140" s="24"/>
      <c r="D140" s="24"/>
      <c r="E140" s="24"/>
      <c r="F140" s="24"/>
      <c r="G140" s="24"/>
      <c r="H140" s="24"/>
      <c r="I140" s="24"/>
      <c r="J140" s="24"/>
      <c r="K140" s="24"/>
      <c r="L140" s="24"/>
      <c r="M140" s="24"/>
      <c r="N140" s="24"/>
    </row>
    <row r="141" customFormat="false" ht="15" hidden="false" customHeight="false" outlineLevel="0" collapsed="false">
      <c r="A141" s="24"/>
      <c r="B141" s="24"/>
      <c r="C141" s="24"/>
      <c r="D141" s="24"/>
      <c r="E141" s="24"/>
      <c r="F141" s="24"/>
      <c r="G141" s="24"/>
      <c r="H141" s="24"/>
      <c r="I141" s="24"/>
      <c r="J141" s="24"/>
      <c r="K141" s="24"/>
      <c r="L141" s="24"/>
      <c r="M141" s="24"/>
      <c r="N141" s="24"/>
    </row>
    <row r="142" customFormat="false" ht="15" hidden="false" customHeight="false" outlineLevel="0" collapsed="false">
      <c r="A142" s="24"/>
      <c r="B142" s="24"/>
      <c r="C142" s="24"/>
      <c r="D142" s="24"/>
      <c r="E142" s="24"/>
      <c r="F142" s="24"/>
      <c r="G142" s="24"/>
      <c r="H142" s="24"/>
      <c r="I142" s="24"/>
      <c r="J142" s="24"/>
      <c r="K142" s="24"/>
      <c r="L142" s="24"/>
      <c r="M142" s="24"/>
      <c r="N142" s="24"/>
    </row>
    <row r="143" customFormat="false" ht="15" hidden="false" customHeight="false" outlineLevel="0" collapsed="false">
      <c r="A143" s="24"/>
      <c r="B143" s="24"/>
      <c r="C143" s="24"/>
      <c r="D143" s="24"/>
      <c r="E143" s="24"/>
      <c r="F143" s="24"/>
      <c r="G143" s="24"/>
      <c r="H143" s="24"/>
      <c r="I143" s="24"/>
      <c r="J143" s="24"/>
      <c r="K143" s="24"/>
      <c r="L143" s="24"/>
      <c r="M143" s="24"/>
      <c r="N143" s="24"/>
    </row>
    <row r="144" customFormat="false" ht="15" hidden="false" customHeight="false" outlineLevel="0" collapsed="false">
      <c r="A144" s="24"/>
      <c r="B144" s="24"/>
      <c r="C144" s="24"/>
      <c r="D144" s="24"/>
      <c r="E144" s="24"/>
      <c r="F144" s="24"/>
      <c r="G144" s="24"/>
      <c r="H144" s="24"/>
      <c r="I144" s="24"/>
      <c r="J144" s="24"/>
      <c r="K144" s="24"/>
      <c r="L144" s="24"/>
      <c r="M144" s="24"/>
      <c r="N144" s="24"/>
    </row>
    <row r="145" customFormat="false" ht="15" hidden="false" customHeight="false" outlineLevel="0" collapsed="false">
      <c r="A145" s="24"/>
      <c r="B145" s="24"/>
      <c r="C145" s="24"/>
      <c r="D145" s="24"/>
      <c r="E145" s="24"/>
      <c r="F145" s="24"/>
      <c r="G145" s="24"/>
      <c r="H145" s="24"/>
      <c r="I145" s="24"/>
      <c r="J145" s="24"/>
      <c r="K145" s="24"/>
      <c r="L145" s="24"/>
      <c r="M145" s="24"/>
      <c r="N145" s="24"/>
    </row>
    <row r="146" customFormat="false" ht="15" hidden="false" customHeight="false" outlineLevel="0" collapsed="false">
      <c r="A146" s="24"/>
      <c r="B146" s="24"/>
      <c r="C146" s="24"/>
      <c r="D146" s="24"/>
      <c r="E146" s="24"/>
      <c r="F146" s="24"/>
      <c r="G146" s="24"/>
      <c r="H146" s="24"/>
      <c r="I146" s="24"/>
      <c r="J146" s="24"/>
      <c r="K146" s="24"/>
      <c r="L146" s="24"/>
      <c r="M146" s="24"/>
      <c r="N146" s="24"/>
    </row>
    <row r="147" customFormat="false" ht="15" hidden="false" customHeight="false" outlineLevel="0" collapsed="false">
      <c r="A147" s="24"/>
      <c r="B147" s="24"/>
      <c r="C147" s="24"/>
      <c r="D147" s="24"/>
      <c r="E147" s="24"/>
      <c r="F147" s="24"/>
      <c r="G147" s="24"/>
      <c r="H147" s="24"/>
      <c r="I147" s="24"/>
      <c r="J147" s="24"/>
      <c r="K147" s="24"/>
      <c r="L147" s="24"/>
      <c r="M147" s="24"/>
      <c r="N147" s="24"/>
    </row>
    <row r="148" customFormat="false" ht="15" hidden="false" customHeight="false" outlineLevel="0" collapsed="false">
      <c r="A148" s="24"/>
      <c r="B148" s="24"/>
      <c r="C148" s="24"/>
      <c r="D148" s="24"/>
      <c r="E148" s="24"/>
      <c r="F148" s="24"/>
      <c r="G148" s="24"/>
      <c r="H148" s="24"/>
      <c r="I148" s="24"/>
      <c r="J148" s="24"/>
      <c r="K148" s="24"/>
      <c r="L148" s="24"/>
      <c r="M148" s="24"/>
      <c r="N148" s="24"/>
    </row>
    <row r="149" customFormat="false" ht="15" hidden="false" customHeight="false" outlineLevel="0" collapsed="false">
      <c r="A149" s="24"/>
      <c r="B149" s="24"/>
      <c r="C149" s="24"/>
      <c r="D149" s="24"/>
      <c r="E149" s="24"/>
      <c r="F149" s="24"/>
      <c r="G149" s="24"/>
      <c r="H149" s="24"/>
      <c r="I149" s="24"/>
      <c r="J149" s="24"/>
      <c r="K149" s="24"/>
      <c r="L149" s="24"/>
      <c r="M149" s="24"/>
      <c r="N149" s="24"/>
    </row>
    <row r="150" customFormat="false" ht="15" hidden="false" customHeight="false" outlineLevel="0" collapsed="false">
      <c r="A150" s="24"/>
      <c r="B150" s="24"/>
      <c r="C150" s="24"/>
      <c r="D150" s="24"/>
      <c r="E150" s="24"/>
      <c r="F150" s="24"/>
      <c r="G150" s="24"/>
      <c r="H150" s="24"/>
      <c r="I150" s="24"/>
      <c r="J150" s="24"/>
      <c r="K150" s="24"/>
      <c r="L150" s="24"/>
      <c r="M150" s="24"/>
      <c r="N150" s="24"/>
    </row>
    <row r="151" customFormat="false" ht="15" hidden="false" customHeight="false" outlineLevel="0" collapsed="false">
      <c r="A151" s="24"/>
      <c r="B151" s="24"/>
      <c r="C151" s="24"/>
      <c r="D151" s="24"/>
      <c r="E151" s="24"/>
      <c r="F151" s="24"/>
      <c r="G151" s="24"/>
      <c r="H151" s="24"/>
      <c r="I151" s="24"/>
      <c r="J151" s="24"/>
      <c r="K151" s="24"/>
      <c r="L151" s="24"/>
      <c r="M151" s="24"/>
      <c r="N151" s="24"/>
    </row>
    <row r="152" customFormat="false" ht="15" hidden="false" customHeight="false" outlineLevel="0" collapsed="false">
      <c r="A152" s="24"/>
      <c r="B152" s="24"/>
      <c r="C152" s="24"/>
      <c r="D152" s="24"/>
      <c r="E152" s="24"/>
      <c r="F152" s="24"/>
      <c r="G152" s="24"/>
      <c r="H152" s="24"/>
      <c r="I152" s="24"/>
      <c r="J152" s="24"/>
      <c r="K152" s="24"/>
      <c r="L152" s="24"/>
      <c r="M152" s="24"/>
      <c r="N152" s="24"/>
    </row>
    <row r="153" customFormat="false" ht="15" hidden="false" customHeight="false" outlineLevel="0" collapsed="false">
      <c r="A153" s="24"/>
      <c r="B153" s="24"/>
      <c r="C153" s="24"/>
      <c r="D153" s="24"/>
      <c r="E153" s="24"/>
      <c r="F153" s="24"/>
      <c r="G153" s="24"/>
      <c r="H153" s="24"/>
      <c r="I153" s="24"/>
      <c r="J153" s="24"/>
      <c r="K153" s="24"/>
      <c r="L153" s="24"/>
      <c r="M153" s="24"/>
      <c r="N153" s="24"/>
    </row>
    <row r="154" customFormat="false" ht="15" hidden="false" customHeight="false" outlineLevel="0" collapsed="false">
      <c r="A154" s="24"/>
      <c r="B154" s="24"/>
      <c r="C154" s="24"/>
      <c r="D154" s="24"/>
      <c r="E154" s="24"/>
      <c r="F154" s="24"/>
      <c r="G154" s="24"/>
      <c r="H154" s="24"/>
      <c r="I154" s="24"/>
      <c r="J154" s="24"/>
      <c r="K154" s="24"/>
      <c r="L154" s="24"/>
      <c r="M154" s="24"/>
      <c r="N154" s="24"/>
    </row>
    <row r="155" customFormat="false" ht="15" hidden="false" customHeight="false" outlineLevel="0" collapsed="false">
      <c r="A155" s="24"/>
      <c r="B155" s="24"/>
      <c r="C155" s="24"/>
      <c r="D155" s="24"/>
      <c r="E155" s="24"/>
      <c r="F155" s="24"/>
      <c r="G155" s="24"/>
      <c r="H155" s="24"/>
      <c r="I155" s="24"/>
      <c r="J155" s="24"/>
      <c r="K155" s="24"/>
      <c r="L155" s="24"/>
      <c r="M155" s="24"/>
      <c r="N155" s="24"/>
    </row>
    <row r="156" customFormat="false" ht="15" hidden="false" customHeight="false" outlineLevel="0" collapsed="false">
      <c r="A156" s="24"/>
      <c r="B156" s="24"/>
      <c r="C156" s="24"/>
      <c r="D156" s="24"/>
      <c r="E156" s="24"/>
      <c r="F156" s="24"/>
      <c r="G156" s="24"/>
      <c r="H156" s="24"/>
      <c r="I156" s="24"/>
      <c r="J156" s="24"/>
      <c r="K156" s="24"/>
      <c r="L156" s="24"/>
      <c r="M156" s="24"/>
      <c r="N156" s="24"/>
    </row>
    <row r="157" customFormat="false" ht="15" hidden="false" customHeight="false" outlineLevel="0" collapsed="false">
      <c r="A157" s="24"/>
      <c r="B157" s="24"/>
      <c r="C157" s="24"/>
      <c r="D157" s="24"/>
      <c r="E157" s="24"/>
      <c r="F157" s="24"/>
      <c r="G157" s="24"/>
      <c r="H157" s="24"/>
      <c r="I157" s="24"/>
      <c r="J157" s="24"/>
      <c r="K157" s="24"/>
      <c r="L157" s="24"/>
      <c r="M157" s="24"/>
      <c r="N157" s="24"/>
    </row>
    <row r="158" customFormat="false" ht="15" hidden="false" customHeight="false" outlineLevel="0" collapsed="false">
      <c r="A158" s="24"/>
      <c r="B158" s="24"/>
      <c r="C158" s="24"/>
      <c r="D158" s="24"/>
      <c r="E158" s="24"/>
      <c r="F158" s="24"/>
      <c r="G158" s="24"/>
      <c r="H158" s="24"/>
      <c r="I158" s="24"/>
      <c r="J158" s="24"/>
      <c r="K158" s="24"/>
      <c r="L158" s="24"/>
      <c r="M158" s="24"/>
      <c r="N158" s="24"/>
    </row>
    <row r="159" customFormat="false" ht="15" hidden="false" customHeight="false" outlineLevel="0" collapsed="false">
      <c r="A159" s="24"/>
      <c r="B159" s="24"/>
      <c r="C159" s="24"/>
      <c r="D159" s="24"/>
      <c r="E159" s="24"/>
      <c r="F159" s="24"/>
      <c r="G159" s="24"/>
      <c r="H159" s="24"/>
      <c r="I159" s="24"/>
      <c r="J159" s="24"/>
      <c r="K159" s="24"/>
      <c r="L159" s="24"/>
      <c r="M159" s="24"/>
      <c r="N159" s="24"/>
    </row>
    <row r="160" customFormat="false" ht="15" hidden="false" customHeight="false" outlineLevel="0" collapsed="false">
      <c r="A160" s="24"/>
      <c r="B160" s="24"/>
      <c r="C160" s="24"/>
      <c r="D160" s="24"/>
      <c r="E160" s="24"/>
      <c r="F160" s="24"/>
      <c r="G160" s="24"/>
      <c r="H160" s="24"/>
      <c r="I160" s="24"/>
      <c r="J160" s="24"/>
      <c r="K160" s="24"/>
      <c r="L160" s="24"/>
      <c r="M160" s="24"/>
      <c r="N160" s="24"/>
    </row>
    <row r="161" customFormat="false" ht="15" hidden="false" customHeight="false" outlineLevel="0" collapsed="false">
      <c r="A161" s="24"/>
      <c r="B161" s="24"/>
      <c r="C161" s="24"/>
      <c r="D161" s="24"/>
      <c r="E161" s="24"/>
      <c r="F161" s="24"/>
      <c r="G161" s="24"/>
      <c r="H161" s="24"/>
      <c r="I161" s="24"/>
      <c r="J161" s="24"/>
      <c r="K161" s="24"/>
      <c r="L161" s="24"/>
      <c r="M161" s="24"/>
      <c r="N161" s="24"/>
    </row>
    <row r="162" customFormat="false" ht="15" hidden="false" customHeight="false" outlineLevel="0" collapsed="false">
      <c r="A162" s="24"/>
      <c r="B162" s="24"/>
      <c r="C162" s="24"/>
      <c r="D162" s="24"/>
      <c r="E162" s="24"/>
      <c r="F162" s="24"/>
      <c r="G162" s="24"/>
      <c r="H162" s="24"/>
      <c r="I162" s="24"/>
      <c r="J162" s="24"/>
      <c r="K162" s="24"/>
      <c r="L162" s="24"/>
      <c r="M162" s="24"/>
      <c r="N162" s="24"/>
    </row>
    <row r="163" customFormat="false" ht="15" hidden="false" customHeight="false" outlineLevel="0" collapsed="false">
      <c r="A163" s="24"/>
      <c r="B163" s="24"/>
      <c r="C163" s="24"/>
      <c r="D163" s="24"/>
      <c r="E163" s="24"/>
      <c r="F163" s="24"/>
      <c r="G163" s="24"/>
      <c r="H163" s="24"/>
      <c r="I163" s="24"/>
      <c r="J163" s="24"/>
      <c r="K163" s="24"/>
      <c r="L163" s="24"/>
      <c r="M163" s="24"/>
      <c r="N163" s="24"/>
    </row>
    <row r="164" customFormat="false" ht="15" hidden="false" customHeight="false" outlineLevel="0" collapsed="false">
      <c r="A164" s="24"/>
      <c r="B164" s="24"/>
      <c r="C164" s="24"/>
      <c r="D164" s="24"/>
      <c r="E164" s="24"/>
      <c r="F164" s="24"/>
      <c r="G164" s="24"/>
      <c r="H164" s="24"/>
      <c r="I164" s="24"/>
      <c r="J164" s="24"/>
      <c r="K164" s="24"/>
      <c r="L164" s="24"/>
      <c r="M164" s="24"/>
      <c r="N164" s="24"/>
    </row>
    <row r="165" customFormat="false" ht="15" hidden="false" customHeight="false" outlineLevel="0" collapsed="false">
      <c r="A165" s="24"/>
      <c r="B165" s="24"/>
      <c r="C165" s="24"/>
      <c r="D165" s="24"/>
      <c r="E165" s="24"/>
      <c r="F165" s="24"/>
      <c r="G165" s="24"/>
      <c r="H165" s="24"/>
      <c r="I165" s="24"/>
      <c r="J165" s="24"/>
      <c r="K165" s="24"/>
      <c r="L165" s="24"/>
      <c r="M165" s="24"/>
      <c r="N165" s="24"/>
    </row>
    <row r="166" customFormat="false" ht="15" hidden="false" customHeight="false" outlineLevel="0" collapsed="false">
      <c r="A166" s="24"/>
      <c r="B166" s="24"/>
      <c r="C166" s="24"/>
      <c r="D166" s="24"/>
      <c r="E166" s="24"/>
      <c r="F166" s="24"/>
      <c r="G166" s="24"/>
      <c r="H166" s="24"/>
      <c r="I166" s="24"/>
      <c r="J166" s="24"/>
      <c r="K166" s="24"/>
      <c r="L166" s="24"/>
      <c r="M166" s="24"/>
      <c r="N166" s="24"/>
    </row>
    <row r="167" customFormat="false" ht="15" hidden="false" customHeight="false" outlineLevel="0" collapsed="false">
      <c r="A167" s="24"/>
      <c r="B167" s="24"/>
      <c r="C167" s="24"/>
      <c r="D167" s="24"/>
      <c r="E167" s="24"/>
      <c r="F167" s="24"/>
      <c r="G167" s="24"/>
      <c r="H167" s="24"/>
      <c r="I167" s="24"/>
      <c r="J167" s="24"/>
      <c r="K167" s="24"/>
      <c r="L167" s="24"/>
      <c r="M167" s="24"/>
      <c r="N167" s="24"/>
    </row>
    <row r="168" customFormat="false" ht="15" hidden="false" customHeight="false" outlineLevel="0" collapsed="false">
      <c r="A168" s="24"/>
      <c r="B168" s="24"/>
      <c r="C168" s="24"/>
      <c r="D168" s="24"/>
      <c r="E168" s="24"/>
      <c r="F168" s="24"/>
      <c r="G168" s="24"/>
      <c r="H168" s="24"/>
      <c r="I168" s="24"/>
      <c r="J168" s="24"/>
      <c r="K168" s="24"/>
      <c r="L168" s="24"/>
      <c r="M168" s="24"/>
      <c r="N168" s="24"/>
    </row>
    <row r="169" customFormat="false" ht="15" hidden="false" customHeight="false" outlineLevel="0" collapsed="false">
      <c r="A169" s="24"/>
      <c r="B169" s="24"/>
      <c r="C169" s="24"/>
      <c r="D169" s="24"/>
      <c r="E169" s="24"/>
      <c r="F169" s="24"/>
      <c r="G169" s="24"/>
      <c r="H169" s="24"/>
      <c r="I169" s="24"/>
      <c r="J169" s="24"/>
      <c r="K169" s="24"/>
      <c r="L169" s="24"/>
      <c r="M169" s="24"/>
      <c r="N169" s="24"/>
    </row>
    <row r="170" customFormat="false" ht="15" hidden="false" customHeight="false" outlineLevel="0" collapsed="false">
      <c r="A170" s="24"/>
      <c r="B170" s="24"/>
      <c r="C170" s="24"/>
      <c r="D170" s="24"/>
      <c r="E170" s="24"/>
      <c r="F170" s="24"/>
      <c r="G170" s="24"/>
      <c r="H170" s="24"/>
      <c r="I170" s="24"/>
      <c r="J170" s="24"/>
      <c r="K170" s="24"/>
      <c r="L170" s="24"/>
      <c r="M170" s="24"/>
      <c r="N170" s="24"/>
    </row>
    <row r="171" customFormat="false" ht="15" hidden="false" customHeight="false" outlineLevel="0" collapsed="false">
      <c r="A171" s="24"/>
      <c r="B171" s="24"/>
      <c r="C171" s="24"/>
      <c r="D171" s="24"/>
      <c r="E171" s="24"/>
      <c r="F171" s="24"/>
      <c r="G171" s="24"/>
      <c r="H171" s="24"/>
      <c r="I171" s="24"/>
      <c r="J171" s="24"/>
      <c r="K171" s="24"/>
      <c r="L171" s="24"/>
      <c r="M171" s="24"/>
      <c r="N171" s="24"/>
    </row>
    <row r="172" customFormat="false" ht="15" hidden="false" customHeight="false" outlineLevel="0" collapsed="false">
      <c r="A172" s="24"/>
      <c r="B172" s="24"/>
      <c r="C172" s="24"/>
      <c r="D172" s="24"/>
      <c r="E172" s="24"/>
      <c r="F172" s="24"/>
      <c r="G172" s="24"/>
      <c r="H172" s="24"/>
      <c r="I172" s="24"/>
      <c r="J172" s="24"/>
      <c r="K172" s="24"/>
      <c r="L172" s="24"/>
      <c r="M172" s="24"/>
      <c r="N172" s="24"/>
    </row>
  </sheetData>
  <sheetProtection sheet="true" formatCells="false" formatColumns="false" formatRows="false" sort="false" autoFilter="false"/>
  <mergeCells count="6">
    <mergeCell ref="B3:I3"/>
    <mergeCell ref="D59:E59"/>
    <mergeCell ref="D63:E63"/>
    <mergeCell ref="D64:E64"/>
    <mergeCell ref="D65:E65"/>
    <mergeCell ref="D66:E66"/>
  </mergeCells>
  <dataValidations count="4">
    <dataValidation allowBlank="true" error="Enter a number (0 or more). Put conditions in the Notes column." errorStyle="stop" errorTitle="Number required" operator="greaterThanOrEqual" showDropDown="false" showErrorMessage="true" showInputMessage="false" sqref="D16:E17 D19:E22 D23:D25 D28:E29 D35:E38 D40 D42:E42 D55:E55 D60:E60" type="decimal">
      <formula1>0</formula1>
      <formula2>0</formula2>
    </dataValidation>
    <dataValidation allowBlank="true" error="Enter a whole number." errorStyle="stop" errorTitle="Whole number" operator="between" showDropDown="false" showErrorMessage="true" showInputMessage="false" sqref="D7:E10 D12:E13 D31:E31" type="whole">
      <formula1>0</formula1>
      <formula2>200</formula2>
    </dataValidation>
    <dataValidation allowBlank="true" error="Enter a percentage, e.g. 10%." errorStyle="stop" errorTitle="Percentage" operator="between" showDropDown="false" showErrorMessage="true" showInputMessage="false" sqref="D18:E18 D30:E30 D41:E41 D45:E46 D49:E50 D53:E54" type="decimal">
      <formula1>0</formula1>
      <formula2>1</formula2>
    </dataValidation>
    <dataValidation allowBlank="true" error="Choose Yes, No or Extra cost." errorStyle="stop" errorTitle="Choose" operator="between" showDropDown="false" showErrorMessage="true" showInputMessage="false" sqref="D11:E11 D32:E32 D39:E39 D47:E48 D56:E58 D67:E72" type="list">
      <formula1>"Yes,No,Extra cost"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G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true" outlineLevel="0" max="1" min="1" style="0" width="3"/>
    <col collapsed="false" customWidth="true" hidden="false" outlineLevel="0" max="2" min="2" style="0" width="24"/>
    <col collapsed="false" customWidth="true" hidden="false" outlineLevel="0" max="7" min="3" style="0" width="16"/>
  </cols>
  <sheetData>
    <row r="2" customFormat="false" ht="19.7" hidden="false" customHeight="false" outlineLevel="0" collapsed="false">
      <c r="B2" s="1" t="s">
        <v>289</v>
      </c>
    </row>
    <row r="3" customFormat="false" ht="30" hidden="false" customHeight="true" outlineLevel="0" collapsed="false">
      <c r="B3" s="2" t="s">
        <v>290</v>
      </c>
      <c r="C3" s="2"/>
      <c r="D3" s="2"/>
      <c r="E3" s="2"/>
      <c r="F3" s="2"/>
      <c r="G3" s="2"/>
    </row>
    <row r="5" customFormat="false" ht="15" hidden="false" customHeight="false" outlineLevel="0" collapsed="false">
      <c r="B5" s="3" t="s">
        <v>291</v>
      </c>
    </row>
    <row r="6" customFormat="false" ht="27.75" hidden="false" customHeight="true" outlineLevel="0" collapsed="false">
      <c r="B6" s="42" t="s">
        <v>292</v>
      </c>
      <c r="C6" s="42"/>
      <c r="D6" s="42"/>
      <c r="E6" s="42"/>
      <c r="F6" s="42"/>
      <c r="G6" s="42"/>
    </row>
    <row r="7" customFormat="false" ht="15" hidden="true" customHeight="false" outlineLevel="0" collapsed="false">
      <c r="A7" s="11" t="s">
        <v>293</v>
      </c>
      <c r="C7" s="11" t="s">
        <v>294</v>
      </c>
      <c r="D7" s="11" t="s">
        <v>295</v>
      </c>
      <c r="E7" s="11" t="s">
        <v>296</v>
      </c>
      <c r="F7" s="11" t="s">
        <v>297</v>
      </c>
      <c r="G7" s="11" t="s">
        <v>298</v>
      </c>
    </row>
    <row r="8" customFormat="false" ht="43.5" hidden="false" customHeight="true" outlineLevel="0" collapsed="false">
      <c r="B8" s="17" t="s">
        <v>217</v>
      </c>
      <c r="C8" s="17" t="s">
        <v>299</v>
      </c>
      <c r="D8" s="17" t="s">
        <v>300</v>
      </c>
      <c r="E8" s="17" t="s">
        <v>301</v>
      </c>
      <c r="F8" s="17" t="s">
        <v>302</v>
      </c>
      <c r="G8" s="17" t="s">
        <v>303</v>
      </c>
    </row>
    <row r="9" customFormat="false" ht="19.5" hidden="false" customHeight="true" outlineLevel="0" collapsed="false">
      <c r="A9" s="11" t="s">
        <v>304</v>
      </c>
      <c r="B9" s="43" t="s">
        <v>305</v>
      </c>
      <c r="C9" s="44"/>
      <c r="D9" s="44"/>
      <c r="E9" s="45"/>
      <c r="F9" s="44"/>
      <c r="G9" s="46"/>
    </row>
    <row r="10" customFormat="false" ht="19.5" hidden="false" customHeight="true" outlineLevel="0" collapsed="false">
      <c r="A10" s="11" t="s">
        <v>306</v>
      </c>
      <c r="B10" s="43" t="s">
        <v>307</v>
      </c>
      <c r="C10" s="44"/>
      <c r="D10" s="44"/>
      <c r="E10" s="45"/>
      <c r="F10" s="44"/>
      <c r="G10" s="46"/>
    </row>
    <row r="11" customFormat="false" ht="19.5" hidden="false" customHeight="true" outlineLevel="0" collapsed="false">
      <c r="A11" s="11" t="s">
        <v>308</v>
      </c>
      <c r="B11" s="43" t="s">
        <v>309</v>
      </c>
      <c r="C11" s="44"/>
      <c r="D11" s="44"/>
      <c r="E11" s="45"/>
      <c r="F11" s="44"/>
      <c r="G11" s="46"/>
    </row>
    <row r="12" customFormat="false" ht="19.5" hidden="false" customHeight="true" outlineLevel="0" collapsed="false">
      <c r="A12" s="11" t="s">
        <v>310</v>
      </c>
      <c r="B12" s="43" t="s">
        <v>311</v>
      </c>
      <c r="C12" s="44"/>
      <c r="D12" s="44"/>
      <c r="E12" s="45"/>
      <c r="F12" s="44"/>
      <c r="G12" s="46"/>
    </row>
    <row r="13" customFormat="false" ht="19.5" hidden="false" customHeight="true" outlineLevel="0" collapsed="false">
      <c r="A13" s="11" t="s">
        <v>312</v>
      </c>
      <c r="B13" s="43" t="s">
        <v>313</v>
      </c>
      <c r="C13" s="44"/>
      <c r="D13" s="44"/>
      <c r="E13" s="45"/>
      <c r="F13" s="44"/>
      <c r="G13" s="46"/>
    </row>
    <row r="14" customFormat="false" ht="19.5" hidden="false" customHeight="true" outlineLevel="0" collapsed="false">
      <c r="A14" s="11" t="s">
        <v>314</v>
      </c>
      <c r="B14" s="43" t="s">
        <v>315</v>
      </c>
      <c r="C14" s="44"/>
      <c r="D14" s="44"/>
      <c r="E14" s="45"/>
      <c r="F14" s="44"/>
      <c r="G14" s="46"/>
    </row>
    <row r="15" customFormat="false" ht="19.5" hidden="false" customHeight="true" outlineLevel="0" collapsed="false">
      <c r="A15" s="11" t="s">
        <v>316</v>
      </c>
      <c r="B15" s="43" t="s">
        <v>317</v>
      </c>
      <c r="C15" s="44"/>
      <c r="D15" s="44"/>
      <c r="E15" s="45"/>
      <c r="F15" s="44"/>
      <c r="G15" s="46"/>
    </row>
    <row r="16" customFormat="false" ht="19.5" hidden="false" customHeight="true" outlineLevel="0" collapsed="false">
      <c r="A16" s="11" t="s">
        <v>318</v>
      </c>
      <c r="B16" s="43" t="s">
        <v>319</v>
      </c>
      <c r="C16" s="44"/>
      <c r="D16" s="44"/>
      <c r="E16" s="45"/>
      <c r="F16" s="44"/>
      <c r="G16" s="46"/>
    </row>
  </sheetData>
  <mergeCells count="2">
    <mergeCell ref="B3:G3"/>
    <mergeCell ref="B6:G6"/>
  </mergeCells>
  <dataValidations count="3">
    <dataValidation allowBlank="true" error="Enter a number (0 or more). Put conditions in the Notes column." errorStyle="stop" errorTitle="Number required" operator="greaterThanOrEqual" showDropDown="false" showErrorMessage="true" showInputMessage="false" sqref="C9:D16 F9:F16" type="decimal">
      <formula1>0</formula1>
      <formula2>0</formula2>
    </dataValidation>
    <dataValidation allowBlank="true" error="Enter a whole number." errorStyle="stop" errorTitle="Whole number" operator="between" showDropDown="false" showErrorMessage="true" showInputMessage="false" sqref="E9:E16" type="whole">
      <formula1>0</formula1>
      <formula2>200</formula2>
    </dataValidation>
    <dataValidation allowBlank="true" error="Enter a percentage, e.g. 10%." errorStyle="stop" errorTitle="Percentage" operator="between" showDropDown="false" showErrorMessage="true" showInputMessage="false" sqref="G9:G16" type="decimal">
      <formula1>0</formula1>
      <formula2>1</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O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true" outlineLevel="0" max="1" min="1" style="0" width="3"/>
    <col collapsed="false" customWidth="true" hidden="false" outlineLevel="0" max="2" min="2" style="0" width="28"/>
    <col collapsed="false" customWidth="true" hidden="false" outlineLevel="0" max="4" min="3" style="0" width="22"/>
    <col collapsed="false" customWidth="true" hidden="false" outlineLevel="0" max="15" min="5" style="0" width="11"/>
  </cols>
  <sheetData>
    <row r="2" customFormat="false" ht="19.7" hidden="false" customHeight="false" outlineLevel="0" collapsed="false">
      <c r="B2" s="1" t="s">
        <v>320</v>
      </c>
    </row>
    <row r="3" customFormat="false" ht="30" hidden="false" customHeight="true" outlineLevel="0" collapsed="false">
      <c r="B3" s="2" t="s">
        <v>321</v>
      </c>
      <c r="C3" s="2"/>
      <c r="D3" s="2"/>
      <c r="E3" s="2"/>
      <c r="F3" s="2"/>
      <c r="G3" s="2"/>
      <c r="H3" s="2"/>
      <c r="I3" s="2"/>
      <c r="J3" s="2"/>
      <c r="K3" s="2"/>
      <c r="L3" s="2"/>
      <c r="M3" s="2"/>
      <c r="N3" s="2"/>
      <c r="O3" s="2"/>
    </row>
    <row r="5" customFormat="false" ht="15" hidden="false" customHeight="false" outlineLevel="0" collapsed="false">
      <c r="B5" s="3" t="s">
        <v>322</v>
      </c>
    </row>
    <row r="6" customFormat="false" ht="27.75" hidden="false" customHeight="true" outlineLevel="0" collapsed="false">
      <c r="B6" s="42" t="s">
        <v>323</v>
      </c>
      <c r="C6" s="42"/>
      <c r="D6" s="42"/>
      <c r="E6" s="42"/>
      <c r="F6" s="42"/>
      <c r="G6" s="42"/>
      <c r="H6" s="42"/>
      <c r="I6" s="42"/>
      <c r="J6" s="42"/>
      <c r="K6" s="42"/>
      <c r="L6" s="42"/>
      <c r="M6" s="42"/>
      <c r="N6" s="42"/>
      <c r="O6" s="42"/>
    </row>
    <row r="7" customFormat="false" ht="15" hidden="true" customHeight="false" outlineLevel="0" collapsed="false">
      <c r="A7" s="11" t="s">
        <v>293</v>
      </c>
      <c r="C7" s="11" t="s">
        <v>324</v>
      </c>
      <c r="D7" s="11" t="s">
        <v>325</v>
      </c>
      <c r="E7" s="11" t="s">
        <v>326</v>
      </c>
      <c r="F7" s="11" t="s">
        <v>327</v>
      </c>
      <c r="G7" s="11" t="s">
        <v>328</v>
      </c>
      <c r="H7" s="11" t="s">
        <v>329</v>
      </c>
      <c r="I7" s="11" t="s">
        <v>330</v>
      </c>
      <c r="J7" s="11" t="s">
        <v>331</v>
      </c>
      <c r="K7" s="11" t="s">
        <v>332</v>
      </c>
      <c r="L7" s="11" t="s">
        <v>333</v>
      </c>
      <c r="M7" s="11" t="s">
        <v>334</v>
      </c>
      <c r="N7" s="11" t="s">
        <v>335</v>
      </c>
      <c r="O7" s="11" t="s">
        <v>336</v>
      </c>
    </row>
    <row r="8" customFormat="false" ht="43.5" hidden="false" customHeight="true" outlineLevel="0" collapsed="false">
      <c r="B8" s="17" t="s">
        <v>337</v>
      </c>
      <c r="C8" s="17" t="s">
        <v>338</v>
      </c>
      <c r="D8" s="17" t="s">
        <v>339</v>
      </c>
      <c r="E8" s="17" t="s">
        <v>340</v>
      </c>
      <c r="F8" s="17" t="s">
        <v>341</v>
      </c>
      <c r="G8" s="17" t="s">
        <v>342</v>
      </c>
      <c r="H8" s="17" t="s">
        <v>343</v>
      </c>
      <c r="I8" s="17" t="s">
        <v>344</v>
      </c>
      <c r="J8" s="17" t="s">
        <v>345</v>
      </c>
      <c r="K8" s="17" t="s">
        <v>346</v>
      </c>
      <c r="L8" s="17" t="s">
        <v>347</v>
      </c>
      <c r="M8" s="17" t="s">
        <v>348</v>
      </c>
      <c r="N8" s="17" t="s">
        <v>349</v>
      </c>
      <c r="O8" s="17" t="s">
        <v>350</v>
      </c>
    </row>
    <row r="9" customFormat="false" ht="19.5" hidden="false" customHeight="true" outlineLevel="0" collapsed="false">
      <c r="A9" s="11" t="s">
        <v>351</v>
      </c>
      <c r="B9" s="43" t="s">
        <v>352</v>
      </c>
      <c r="C9" s="47"/>
      <c r="D9" s="47"/>
      <c r="E9" s="44"/>
      <c r="F9" s="44"/>
      <c r="G9" s="44"/>
      <c r="H9" s="44"/>
      <c r="I9" s="44"/>
      <c r="J9" s="44"/>
      <c r="K9" s="44"/>
      <c r="L9" s="44"/>
      <c r="M9" s="44"/>
      <c r="N9" s="16"/>
      <c r="O9" s="16"/>
    </row>
    <row r="10" customFormat="false" ht="19.5" hidden="false" customHeight="true" outlineLevel="0" collapsed="false">
      <c r="A10" s="11" t="s">
        <v>353</v>
      </c>
      <c r="B10" s="43" t="s">
        <v>354</v>
      </c>
      <c r="C10" s="47"/>
      <c r="D10" s="47"/>
      <c r="E10" s="44"/>
      <c r="F10" s="44"/>
      <c r="G10" s="44"/>
      <c r="H10" s="44"/>
      <c r="I10" s="44"/>
      <c r="J10" s="44"/>
      <c r="K10" s="44"/>
      <c r="L10" s="44"/>
      <c r="M10" s="44"/>
      <c r="N10" s="16"/>
      <c r="O10" s="16"/>
    </row>
    <row r="11" customFormat="false" ht="19.5" hidden="false" customHeight="true" outlineLevel="0" collapsed="false">
      <c r="A11" s="11" t="s">
        <v>355</v>
      </c>
      <c r="B11" s="43" t="s">
        <v>356</v>
      </c>
      <c r="C11" s="47"/>
      <c r="D11" s="47"/>
      <c r="E11" s="44"/>
      <c r="F11" s="44"/>
      <c r="G11" s="44"/>
      <c r="H11" s="44"/>
      <c r="I11" s="44"/>
      <c r="J11" s="44"/>
      <c r="K11" s="44"/>
      <c r="L11" s="44"/>
      <c r="M11" s="44"/>
      <c r="N11" s="16"/>
      <c r="O11" s="16"/>
    </row>
    <row r="12" customFormat="false" ht="19.5" hidden="false" customHeight="true" outlineLevel="0" collapsed="false">
      <c r="A12" s="11" t="s">
        <v>357</v>
      </c>
      <c r="B12" s="43" t="s">
        <v>358</v>
      </c>
      <c r="C12" s="47"/>
      <c r="D12" s="47"/>
      <c r="E12" s="44"/>
      <c r="F12" s="44"/>
      <c r="G12" s="44"/>
      <c r="H12" s="44"/>
      <c r="I12" s="44"/>
      <c r="J12" s="44"/>
      <c r="K12" s="44"/>
      <c r="L12" s="44"/>
      <c r="M12" s="44"/>
      <c r="N12" s="16"/>
      <c r="O12" s="16"/>
    </row>
    <row r="13" customFormat="false" ht="19.5" hidden="false" customHeight="true" outlineLevel="0" collapsed="false">
      <c r="A13" s="11" t="s">
        <v>359</v>
      </c>
      <c r="B13" s="43" t="s">
        <v>360</v>
      </c>
      <c r="C13" s="47"/>
      <c r="D13" s="47"/>
      <c r="E13" s="44"/>
      <c r="F13" s="44"/>
      <c r="G13" s="44"/>
      <c r="H13" s="44"/>
      <c r="I13" s="44"/>
      <c r="J13" s="44"/>
      <c r="K13" s="44"/>
      <c r="L13" s="44"/>
      <c r="M13" s="44"/>
      <c r="N13" s="16"/>
      <c r="O13" s="16"/>
    </row>
    <row r="14" customFormat="false" ht="19.5" hidden="false" customHeight="true" outlineLevel="0" collapsed="false">
      <c r="A14" s="11" t="s">
        <v>361</v>
      </c>
      <c r="B14" s="43" t="s">
        <v>362</v>
      </c>
      <c r="C14" s="47"/>
      <c r="D14" s="47"/>
      <c r="E14" s="44"/>
      <c r="F14" s="44"/>
      <c r="G14" s="44"/>
      <c r="H14" s="44"/>
      <c r="I14" s="44"/>
      <c r="J14" s="44"/>
      <c r="K14" s="44"/>
      <c r="L14" s="44"/>
      <c r="M14" s="44"/>
      <c r="N14" s="16"/>
      <c r="O14" s="16"/>
    </row>
    <row r="15" customFormat="false" ht="19.5" hidden="false" customHeight="true" outlineLevel="0" collapsed="false">
      <c r="A15" s="11" t="s">
        <v>363</v>
      </c>
      <c r="B15" s="43" t="s">
        <v>364</v>
      </c>
      <c r="C15" s="47"/>
      <c r="D15" s="47"/>
      <c r="E15" s="44"/>
      <c r="F15" s="44"/>
      <c r="G15" s="44"/>
      <c r="H15" s="44"/>
      <c r="I15" s="44"/>
      <c r="J15" s="44"/>
      <c r="K15" s="44"/>
      <c r="L15" s="44"/>
      <c r="M15" s="44"/>
      <c r="N15" s="16"/>
      <c r="O15" s="16"/>
    </row>
    <row r="16" customFormat="false" ht="19.5" hidden="false" customHeight="true" outlineLevel="0" collapsed="false">
      <c r="A16" s="11" t="s">
        <v>365</v>
      </c>
      <c r="B16" s="43" t="s">
        <v>366</v>
      </c>
      <c r="C16" s="47"/>
      <c r="D16" s="47"/>
      <c r="E16" s="44"/>
      <c r="F16" s="44"/>
      <c r="G16" s="44"/>
      <c r="H16" s="44"/>
      <c r="I16" s="44"/>
      <c r="J16" s="44"/>
      <c r="K16" s="44"/>
      <c r="L16" s="44"/>
      <c r="M16" s="44"/>
      <c r="N16" s="16"/>
      <c r="O16" s="16"/>
    </row>
    <row r="17" customFormat="false" ht="19.5" hidden="false" customHeight="true" outlineLevel="0" collapsed="false">
      <c r="A17" s="11" t="s">
        <v>367</v>
      </c>
      <c r="B17" s="43" t="s">
        <v>368</v>
      </c>
      <c r="C17" s="47"/>
      <c r="D17" s="47"/>
      <c r="E17" s="44"/>
      <c r="F17" s="44"/>
      <c r="G17" s="44"/>
      <c r="H17" s="44"/>
      <c r="I17" s="44"/>
      <c r="J17" s="44"/>
      <c r="K17" s="44"/>
      <c r="L17" s="44"/>
      <c r="M17" s="44"/>
      <c r="N17" s="16"/>
      <c r="O17" s="16"/>
    </row>
    <row r="18" customFormat="false" ht="19.5" hidden="false" customHeight="true" outlineLevel="0" collapsed="false">
      <c r="A18" s="11" t="s">
        <v>369</v>
      </c>
      <c r="B18" s="43" t="s">
        <v>370</v>
      </c>
      <c r="C18" s="47"/>
      <c r="D18" s="47"/>
      <c r="E18" s="44"/>
      <c r="F18" s="44"/>
      <c r="G18" s="44"/>
      <c r="H18" s="44"/>
      <c r="I18" s="44"/>
      <c r="J18" s="44"/>
      <c r="K18" s="44"/>
      <c r="L18" s="44"/>
      <c r="M18" s="44"/>
      <c r="N18" s="16"/>
      <c r="O18" s="16"/>
    </row>
    <row r="19" customFormat="false" ht="19.5" hidden="false" customHeight="true" outlineLevel="0" collapsed="false">
      <c r="A19" s="11" t="s">
        <v>371</v>
      </c>
      <c r="B19" s="43" t="s">
        <v>372</v>
      </c>
      <c r="C19" s="47"/>
      <c r="D19" s="47"/>
      <c r="E19" s="44"/>
      <c r="F19" s="44"/>
      <c r="G19" s="44"/>
      <c r="H19" s="44"/>
      <c r="I19" s="44"/>
      <c r="J19" s="44"/>
      <c r="K19" s="44"/>
      <c r="L19" s="44"/>
      <c r="M19" s="44"/>
      <c r="N19" s="16"/>
      <c r="O19" s="16"/>
    </row>
    <row r="20" customFormat="false" ht="19.5" hidden="false" customHeight="true" outlineLevel="0" collapsed="false">
      <c r="A20" s="11" t="s">
        <v>373</v>
      </c>
      <c r="B20" s="43" t="s">
        <v>374</v>
      </c>
      <c r="C20" s="47"/>
      <c r="D20" s="47"/>
      <c r="E20" s="44"/>
      <c r="F20" s="44"/>
      <c r="G20" s="44"/>
      <c r="H20" s="44"/>
      <c r="I20" s="44"/>
      <c r="J20" s="44"/>
      <c r="K20" s="44"/>
      <c r="L20" s="44"/>
      <c r="M20" s="44"/>
      <c r="N20" s="16"/>
      <c r="O20" s="16"/>
    </row>
    <row r="22" customFormat="false" ht="15" hidden="false" customHeight="false" outlineLevel="0" collapsed="false">
      <c r="B22" s="3" t="s">
        <v>375</v>
      </c>
    </row>
    <row r="23" customFormat="false" ht="27.75" hidden="false" customHeight="true" outlineLevel="0" collapsed="false">
      <c r="B23" s="42" t="s">
        <v>376</v>
      </c>
      <c r="C23" s="42"/>
      <c r="D23" s="42"/>
      <c r="E23" s="42"/>
      <c r="F23" s="42"/>
      <c r="G23" s="42"/>
    </row>
    <row r="24" customFormat="false" ht="15" hidden="true" customHeight="false" outlineLevel="0" collapsed="false">
      <c r="A24" s="11" t="s">
        <v>293</v>
      </c>
      <c r="C24" s="11" t="s">
        <v>377</v>
      </c>
      <c r="D24" s="11" t="s">
        <v>378</v>
      </c>
      <c r="E24" s="11" t="s">
        <v>379</v>
      </c>
      <c r="F24" s="11" t="s">
        <v>380</v>
      </c>
      <c r="G24" s="11" t="s">
        <v>381</v>
      </c>
    </row>
    <row r="25" customFormat="false" ht="43.5" hidden="false" customHeight="true" outlineLevel="0" collapsed="false">
      <c r="B25" s="17" t="s">
        <v>382</v>
      </c>
      <c r="C25" s="17" t="s">
        <v>383</v>
      </c>
      <c r="D25" s="17" t="s">
        <v>384</v>
      </c>
      <c r="E25" s="17" t="s">
        <v>385</v>
      </c>
      <c r="F25" s="17" t="s">
        <v>386</v>
      </c>
      <c r="G25" s="17" t="s">
        <v>387</v>
      </c>
    </row>
    <row r="26" customFormat="false" ht="19.5" hidden="false" customHeight="true" outlineLevel="0" collapsed="false">
      <c r="A26" s="11" t="s">
        <v>388</v>
      </c>
      <c r="B26" s="43" t="s">
        <v>389</v>
      </c>
      <c r="C26" s="16"/>
      <c r="D26" s="44"/>
      <c r="E26" s="44"/>
      <c r="F26" s="44"/>
      <c r="G26" s="47"/>
    </row>
    <row r="27" customFormat="false" ht="19.5" hidden="false" customHeight="true" outlineLevel="0" collapsed="false">
      <c r="A27" s="11" t="s">
        <v>390</v>
      </c>
      <c r="B27" s="43" t="s">
        <v>391</v>
      </c>
      <c r="C27" s="16"/>
      <c r="D27" s="44"/>
      <c r="E27" s="44"/>
      <c r="F27" s="44"/>
      <c r="G27" s="47"/>
    </row>
    <row r="28" customFormat="false" ht="19.5" hidden="false" customHeight="true" outlineLevel="0" collapsed="false">
      <c r="A28" s="11" t="s">
        <v>392</v>
      </c>
      <c r="B28" s="43" t="s">
        <v>393</v>
      </c>
      <c r="C28" s="16"/>
      <c r="D28" s="44"/>
      <c r="E28" s="44"/>
      <c r="F28" s="44"/>
      <c r="G28" s="47"/>
    </row>
    <row r="29" customFormat="false" ht="19.5" hidden="false" customHeight="true" outlineLevel="0" collapsed="false">
      <c r="A29" s="11" t="s">
        <v>394</v>
      </c>
      <c r="B29" s="43" t="s">
        <v>395</v>
      </c>
      <c r="C29" s="16"/>
      <c r="D29" s="44"/>
      <c r="E29" s="44"/>
      <c r="F29" s="44"/>
      <c r="G29" s="47"/>
    </row>
  </sheetData>
  <mergeCells count="3">
    <mergeCell ref="B3:O3"/>
    <mergeCell ref="B6:O6"/>
    <mergeCell ref="B23:G23"/>
  </mergeCells>
  <dataValidations count="4">
    <dataValidation allowBlank="true" error="Enter a number (0 or more). Put conditions in the Notes column." errorStyle="stop" errorTitle="Number required" operator="greaterThanOrEqual" showDropDown="false" showErrorMessage="true" showInputMessage="false" sqref="E9:M20" type="decimal">
      <formula1>0</formula1>
      <formula2>0</formula2>
    </dataValidation>
    <dataValidation allowBlank="true" error="Choose Yes, No or Extra cost." errorStyle="stop" errorTitle="Choose" operator="between" showDropDown="false" showErrorMessage="true" showInputMessage="false" sqref="N9:O20" type="list">
      <formula1>"Yes,No,Extra cost"</formula1>
      <formula2>0</formula2>
    </dataValidation>
    <dataValidation allowBlank="true" error="Enter a number (0 or more). Put conditions in the Notes column." errorStyle="stop" errorTitle="Number required" operator="greaterThanOrEqual" showDropDown="false" showErrorMessage="true" showInputMessage="false" sqref="D26:F29" type="decimal">
      <formula1>0</formula1>
      <formula2>0</formula2>
    </dataValidation>
    <dataValidation allowBlank="true" error="Choose Yes, No or Extra cost." errorStyle="stop" errorTitle="Choose" operator="between" showDropDown="false" showErrorMessage="true" showInputMessage="false" sqref="C26:C29" type="list">
      <formula1>"Yes,No,Extra cost"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L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true" outlineLevel="0" max="1" min="1" style="0" width="3"/>
    <col collapsed="false" customWidth="true" hidden="false" outlineLevel="0" max="2" min="2" style="0" width="44"/>
    <col collapsed="false" customWidth="true" hidden="false" outlineLevel="0" max="12" min="3" style="0" width="13"/>
  </cols>
  <sheetData>
    <row r="2" customFormat="false" ht="19.7" hidden="false" customHeight="false" outlineLevel="0" collapsed="false">
      <c r="B2" s="1" t="s">
        <v>396</v>
      </c>
    </row>
    <row r="3" customFormat="false" ht="30" hidden="false" customHeight="true" outlineLevel="0" collapsed="false">
      <c r="B3" s="2" t="s">
        <v>397</v>
      </c>
      <c r="C3" s="2"/>
      <c r="D3" s="2"/>
      <c r="E3" s="2"/>
      <c r="F3" s="2"/>
      <c r="G3" s="2"/>
      <c r="H3" s="2"/>
      <c r="I3" s="2"/>
      <c r="J3" s="2"/>
      <c r="K3" s="2"/>
      <c r="L3" s="2"/>
    </row>
    <row r="5" customFormat="false" ht="15" hidden="false" customHeight="false" outlineLevel="0" collapsed="false">
      <c r="B5" s="3" t="s">
        <v>398</v>
      </c>
    </row>
    <row r="6" customFormat="false" ht="27.75" hidden="false" customHeight="true" outlineLevel="0" collapsed="false">
      <c r="B6" s="42" t="s">
        <v>399</v>
      </c>
      <c r="C6" s="42"/>
      <c r="D6" s="42"/>
      <c r="E6" s="42"/>
      <c r="F6" s="42"/>
      <c r="G6" s="42"/>
      <c r="H6" s="42"/>
      <c r="I6" s="42"/>
      <c r="J6" s="42"/>
    </row>
    <row r="7" customFormat="false" ht="15" hidden="true" customHeight="false" outlineLevel="0" collapsed="false">
      <c r="A7" s="11" t="s">
        <v>293</v>
      </c>
      <c r="C7" s="11" t="s">
        <v>400</v>
      </c>
      <c r="D7" s="11" t="s">
        <v>401</v>
      </c>
      <c r="E7" s="11" t="s">
        <v>402</v>
      </c>
      <c r="F7" s="11" t="s">
        <v>403</v>
      </c>
      <c r="G7" s="11" t="s">
        <v>404</v>
      </c>
      <c r="H7" s="11" t="s">
        <v>405</v>
      </c>
      <c r="I7" s="11" t="s">
        <v>406</v>
      </c>
      <c r="J7" s="11" t="s">
        <v>377</v>
      </c>
    </row>
    <row r="8" customFormat="false" ht="43.5" hidden="false" customHeight="true" outlineLevel="0" collapsed="false">
      <c r="B8" s="17" t="s">
        <v>407</v>
      </c>
      <c r="C8" s="17" t="s">
        <v>408</v>
      </c>
      <c r="D8" s="17" t="s">
        <v>409</v>
      </c>
      <c r="E8" s="17" t="s">
        <v>410</v>
      </c>
      <c r="F8" s="17" t="s">
        <v>411</v>
      </c>
      <c r="G8" s="17" t="s">
        <v>412</v>
      </c>
      <c r="H8" s="17" t="s">
        <v>413</v>
      </c>
      <c r="I8" s="17" t="s">
        <v>414</v>
      </c>
      <c r="J8" s="17" t="s">
        <v>383</v>
      </c>
    </row>
    <row r="9" customFormat="false" ht="19.5" hidden="false" customHeight="true" outlineLevel="0" collapsed="false">
      <c r="A9" s="11" t="s">
        <v>415</v>
      </c>
      <c r="B9" s="43" t="s">
        <v>305</v>
      </c>
      <c r="C9" s="44"/>
      <c r="D9" s="44"/>
      <c r="E9" s="44"/>
      <c r="F9" s="44"/>
      <c r="G9" s="44"/>
      <c r="H9" s="44"/>
      <c r="I9" s="44"/>
      <c r="J9" s="16"/>
    </row>
    <row r="10" customFormat="false" ht="19.5" hidden="false" customHeight="true" outlineLevel="0" collapsed="false">
      <c r="A10" s="11" t="s">
        <v>416</v>
      </c>
      <c r="B10" s="43" t="s">
        <v>307</v>
      </c>
      <c r="C10" s="44"/>
      <c r="D10" s="44"/>
      <c r="E10" s="44"/>
      <c r="F10" s="44"/>
      <c r="G10" s="44"/>
      <c r="H10" s="44"/>
      <c r="I10" s="44"/>
      <c r="J10" s="16"/>
    </row>
    <row r="11" customFormat="false" ht="19.5" hidden="false" customHeight="true" outlineLevel="0" collapsed="false">
      <c r="A11" s="11" t="s">
        <v>417</v>
      </c>
      <c r="B11" s="43" t="s">
        <v>309</v>
      </c>
      <c r="C11" s="44"/>
      <c r="D11" s="44"/>
      <c r="E11" s="44"/>
      <c r="F11" s="44"/>
      <c r="G11" s="44"/>
      <c r="H11" s="44"/>
      <c r="I11" s="44"/>
      <c r="J11" s="16"/>
    </row>
    <row r="12" customFormat="false" ht="19.5" hidden="false" customHeight="true" outlineLevel="0" collapsed="false">
      <c r="A12" s="11" t="s">
        <v>418</v>
      </c>
      <c r="B12" s="43" t="s">
        <v>311</v>
      </c>
      <c r="C12" s="44"/>
      <c r="D12" s="44"/>
      <c r="E12" s="44"/>
      <c r="F12" s="44"/>
      <c r="G12" s="44"/>
      <c r="H12" s="44"/>
      <c r="I12" s="44"/>
      <c r="J12" s="16"/>
    </row>
    <row r="13" customFormat="false" ht="19.5" hidden="false" customHeight="true" outlineLevel="0" collapsed="false">
      <c r="A13" s="11" t="s">
        <v>419</v>
      </c>
      <c r="B13" s="43" t="s">
        <v>313</v>
      </c>
      <c r="C13" s="44"/>
      <c r="D13" s="44"/>
      <c r="E13" s="44"/>
      <c r="F13" s="44"/>
      <c r="G13" s="44"/>
      <c r="H13" s="44"/>
      <c r="I13" s="44"/>
      <c r="J13" s="16"/>
    </row>
    <row r="14" customFormat="false" ht="19.5" hidden="false" customHeight="true" outlineLevel="0" collapsed="false">
      <c r="A14" s="11" t="s">
        <v>420</v>
      </c>
      <c r="B14" s="43" t="s">
        <v>315</v>
      </c>
      <c r="C14" s="44"/>
      <c r="D14" s="44"/>
      <c r="E14" s="44"/>
      <c r="F14" s="44"/>
      <c r="G14" s="44"/>
      <c r="H14" s="44"/>
      <c r="I14" s="44"/>
      <c r="J14" s="16"/>
    </row>
    <row r="15" customFormat="false" ht="19.5" hidden="false" customHeight="true" outlineLevel="0" collapsed="false">
      <c r="A15" s="11" t="s">
        <v>421</v>
      </c>
      <c r="B15" s="43" t="s">
        <v>317</v>
      </c>
      <c r="C15" s="44"/>
      <c r="D15" s="44"/>
      <c r="E15" s="44"/>
      <c r="F15" s="44"/>
      <c r="G15" s="44"/>
      <c r="H15" s="44"/>
      <c r="I15" s="44"/>
      <c r="J15" s="16"/>
    </row>
    <row r="16" customFormat="false" ht="19.5" hidden="false" customHeight="true" outlineLevel="0" collapsed="false">
      <c r="A16" s="11" t="s">
        <v>422</v>
      </c>
      <c r="B16" s="43" t="s">
        <v>319</v>
      </c>
      <c r="C16" s="44"/>
      <c r="D16" s="44"/>
      <c r="E16" s="44"/>
      <c r="F16" s="44"/>
      <c r="G16" s="44"/>
      <c r="H16" s="44"/>
      <c r="I16" s="44"/>
      <c r="J16" s="16"/>
    </row>
    <row r="18" customFormat="false" ht="15" hidden="false" customHeight="false" outlineLevel="0" collapsed="false">
      <c r="B18" s="3" t="s">
        <v>423</v>
      </c>
    </row>
    <row r="19" customFormat="false" ht="27.75" hidden="false" customHeight="true" outlineLevel="0" collapsed="false">
      <c r="B19" s="42" t="s">
        <v>424</v>
      </c>
      <c r="C19" s="42"/>
      <c r="D19" s="42"/>
      <c r="E19" s="42"/>
      <c r="F19" s="42"/>
      <c r="G19" s="42"/>
      <c r="H19" s="42"/>
      <c r="I19" s="42"/>
      <c r="J19" s="42"/>
      <c r="K19" s="42"/>
    </row>
    <row r="20" customFormat="false" ht="15" hidden="true" customHeight="false" outlineLevel="0" collapsed="false">
      <c r="A20" s="11" t="s">
        <v>293</v>
      </c>
      <c r="C20" s="11" t="s">
        <v>425</v>
      </c>
      <c r="D20" s="11" t="s">
        <v>400</v>
      </c>
      <c r="E20" s="11" t="s">
        <v>401</v>
      </c>
      <c r="F20" s="11" t="s">
        <v>402</v>
      </c>
      <c r="G20" s="11" t="s">
        <v>403</v>
      </c>
      <c r="H20" s="11" t="s">
        <v>404</v>
      </c>
      <c r="I20" s="11" t="s">
        <v>405</v>
      </c>
      <c r="J20" s="11" t="s">
        <v>406</v>
      </c>
      <c r="K20" s="11" t="s">
        <v>377</v>
      </c>
    </row>
    <row r="21" customFormat="false" ht="43.5" hidden="false" customHeight="true" outlineLevel="0" collapsed="false">
      <c r="B21" s="17" t="s">
        <v>426</v>
      </c>
      <c r="C21" s="17" t="s">
        <v>427</v>
      </c>
      <c r="D21" s="17" t="s">
        <v>408</v>
      </c>
      <c r="E21" s="17" t="s">
        <v>409</v>
      </c>
      <c r="F21" s="17" t="s">
        <v>410</v>
      </c>
      <c r="G21" s="17" t="s">
        <v>411</v>
      </c>
      <c r="H21" s="17" t="s">
        <v>412</v>
      </c>
      <c r="I21" s="17" t="s">
        <v>413</v>
      </c>
      <c r="J21" s="17" t="s">
        <v>414</v>
      </c>
      <c r="K21" s="17" t="s">
        <v>383</v>
      </c>
    </row>
    <row r="22" customFormat="false" ht="19.5" hidden="false" customHeight="true" outlineLevel="0" collapsed="false">
      <c r="A22" s="11" t="s">
        <v>428</v>
      </c>
      <c r="B22" s="43" t="s">
        <v>305</v>
      </c>
      <c r="C22" s="44"/>
      <c r="D22" s="44"/>
      <c r="E22" s="44"/>
      <c r="F22" s="44"/>
      <c r="G22" s="44"/>
      <c r="H22" s="44"/>
      <c r="I22" s="44"/>
      <c r="J22" s="44"/>
      <c r="K22" s="16"/>
    </row>
    <row r="23" customFormat="false" ht="19.5" hidden="false" customHeight="true" outlineLevel="0" collapsed="false">
      <c r="A23" s="11" t="s">
        <v>429</v>
      </c>
      <c r="B23" s="43" t="s">
        <v>307</v>
      </c>
      <c r="C23" s="44"/>
      <c r="D23" s="44"/>
      <c r="E23" s="44"/>
      <c r="F23" s="44"/>
      <c r="G23" s="44"/>
      <c r="H23" s="44"/>
      <c r="I23" s="44"/>
      <c r="J23" s="44"/>
      <c r="K23" s="16"/>
    </row>
    <row r="24" customFormat="false" ht="19.5" hidden="false" customHeight="true" outlineLevel="0" collapsed="false">
      <c r="A24" s="11" t="s">
        <v>430</v>
      </c>
      <c r="B24" s="43" t="s">
        <v>309</v>
      </c>
      <c r="C24" s="44"/>
      <c r="D24" s="44"/>
      <c r="E24" s="44"/>
      <c r="F24" s="44"/>
      <c r="G24" s="44"/>
      <c r="H24" s="44"/>
      <c r="I24" s="44"/>
      <c r="J24" s="44"/>
      <c r="K24" s="16"/>
    </row>
    <row r="25" customFormat="false" ht="19.5" hidden="false" customHeight="true" outlineLevel="0" collapsed="false">
      <c r="A25" s="11" t="s">
        <v>431</v>
      </c>
      <c r="B25" s="43" t="s">
        <v>311</v>
      </c>
      <c r="C25" s="44"/>
      <c r="D25" s="44"/>
      <c r="E25" s="44"/>
      <c r="F25" s="44"/>
      <c r="G25" s="44"/>
      <c r="H25" s="44"/>
      <c r="I25" s="44"/>
      <c r="J25" s="44"/>
      <c r="K25" s="16"/>
    </row>
    <row r="26" customFormat="false" ht="19.5" hidden="false" customHeight="true" outlineLevel="0" collapsed="false">
      <c r="A26" s="11" t="s">
        <v>432</v>
      </c>
      <c r="B26" s="43" t="s">
        <v>313</v>
      </c>
      <c r="C26" s="44"/>
      <c r="D26" s="44"/>
      <c r="E26" s="44"/>
      <c r="F26" s="44"/>
      <c r="G26" s="44"/>
      <c r="H26" s="44"/>
      <c r="I26" s="44"/>
      <c r="J26" s="44"/>
      <c r="K26" s="16"/>
    </row>
    <row r="27" customFormat="false" ht="19.5" hidden="false" customHeight="true" outlineLevel="0" collapsed="false">
      <c r="A27" s="11" t="s">
        <v>433</v>
      </c>
      <c r="B27" s="43" t="s">
        <v>315</v>
      </c>
      <c r="C27" s="44"/>
      <c r="D27" s="44"/>
      <c r="E27" s="44"/>
      <c r="F27" s="44"/>
      <c r="G27" s="44"/>
      <c r="H27" s="44"/>
      <c r="I27" s="44"/>
      <c r="J27" s="44"/>
      <c r="K27" s="16"/>
    </row>
    <row r="28" customFormat="false" ht="19.5" hidden="false" customHeight="true" outlineLevel="0" collapsed="false">
      <c r="A28" s="11" t="s">
        <v>434</v>
      </c>
      <c r="B28" s="43" t="s">
        <v>317</v>
      </c>
      <c r="C28" s="44"/>
      <c r="D28" s="44"/>
      <c r="E28" s="44"/>
      <c r="F28" s="44"/>
      <c r="G28" s="44"/>
      <c r="H28" s="44"/>
      <c r="I28" s="44"/>
      <c r="J28" s="44"/>
      <c r="K28" s="16"/>
    </row>
    <row r="29" customFormat="false" ht="19.5" hidden="false" customHeight="true" outlineLevel="0" collapsed="false">
      <c r="A29" s="11" t="s">
        <v>435</v>
      </c>
      <c r="B29" s="43" t="s">
        <v>319</v>
      </c>
      <c r="C29" s="44"/>
      <c r="D29" s="44"/>
      <c r="E29" s="44"/>
      <c r="F29" s="44"/>
      <c r="G29" s="44"/>
      <c r="H29" s="44"/>
      <c r="I29" s="44"/>
      <c r="J29" s="44"/>
      <c r="K29" s="16"/>
    </row>
    <row r="31" customFormat="false" ht="15" hidden="false" customHeight="false" outlineLevel="0" collapsed="false">
      <c r="B31" s="3" t="s">
        <v>436</v>
      </c>
    </row>
    <row r="32" customFormat="false" ht="15" hidden="false" customHeight="false" outlineLevel="0" collapsed="false">
      <c r="A32" s="11" t="s">
        <v>437</v>
      </c>
      <c r="B32" s="12" t="s">
        <v>438</v>
      </c>
      <c r="C32" s="44"/>
      <c r="D32" s="20" t="str">
        <f aca="false">LenUnit</f>
        <v>mm</v>
      </c>
    </row>
    <row r="33" customFormat="false" ht="15" hidden="false" customHeight="false" outlineLevel="0" collapsed="false">
      <c r="A33" s="11" t="s">
        <v>439</v>
      </c>
      <c r="B33" s="12" t="s">
        <v>440</v>
      </c>
      <c r="C33" s="44"/>
      <c r="D33" s="20" t="str">
        <f aca="false">LenUnit</f>
        <v>mm</v>
      </c>
    </row>
    <row r="34" customFormat="false" ht="15" hidden="false" customHeight="false" outlineLevel="0" collapsed="false">
      <c r="A34" s="11" t="s">
        <v>441</v>
      </c>
      <c r="B34" s="12" t="s">
        <v>442</v>
      </c>
      <c r="C34" s="44"/>
      <c r="D34" s="20" t="str">
        <f aca="false">LenUnit</f>
        <v>mm</v>
      </c>
    </row>
    <row r="35" customFormat="false" ht="15" hidden="false" customHeight="false" outlineLevel="0" collapsed="false">
      <c r="A35" s="11" t="s">
        <v>443</v>
      </c>
      <c r="B35" s="12" t="s">
        <v>444</v>
      </c>
      <c r="C35" s="44"/>
      <c r="D35" s="20" t="str">
        <f aca="false">LenUnit</f>
        <v>mm</v>
      </c>
    </row>
    <row r="36" customFormat="false" ht="15" hidden="false" customHeight="false" outlineLevel="0" collapsed="false">
      <c r="A36" s="11" t="s">
        <v>445</v>
      </c>
      <c r="B36" s="12" t="s">
        <v>446</v>
      </c>
      <c r="C36" s="46"/>
      <c r="D36" s="20" t="s">
        <v>190</v>
      </c>
    </row>
    <row r="37" customFormat="false" ht="15" hidden="false" customHeight="false" outlineLevel="0" collapsed="false">
      <c r="A37" s="11" t="s">
        <v>447</v>
      </c>
      <c r="B37" s="12" t="s">
        <v>448</v>
      </c>
      <c r="C37" s="46"/>
      <c r="D37" s="20" t="s">
        <v>190</v>
      </c>
    </row>
  </sheetData>
  <mergeCells count="3">
    <mergeCell ref="B3:L3"/>
    <mergeCell ref="B6:J6"/>
    <mergeCell ref="B19:K19"/>
  </mergeCells>
  <dataValidations count="3">
    <dataValidation allowBlank="true" error="Enter a number (0 or more). Put conditions in the Notes column." errorStyle="stop" errorTitle="Number required" operator="greaterThanOrEqual" showDropDown="false" showErrorMessage="true" showInputMessage="false" sqref="C9:I16 C22:J29 C32:C35" type="decimal">
      <formula1>0</formula1>
      <formula2>0</formula2>
    </dataValidation>
    <dataValidation allowBlank="true" error="Enter a percentage, e.g. 10%." errorStyle="stop" errorTitle="Percentage" operator="between" showDropDown="false" showErrorMessage="true" showInputMessage="false" sqref="C36:C37" type="decimal">
      <formula1>0</formula1>
      <formula2>1</formula2>
    </dataValidation>
    <dataValidation allowBlank="true" error="Choose Yes, No or Extra cost." errorStyle="stop" errorTitle="Choose" operator="between" showDropDown="false" showErrorMessage="true" showInputMessage="false" sqref="J9:J16 K22:K29" type="list">
      <formula1>"Yes,No,Extra cost"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true" outlineLevel="0" max="1" min="1" style="0" width="3"/>
    <col collapsed="false" customWidth="true" hidden="false" outlineLevel="0" max="2" min="2" style="0" width="46"/>
    <col collapsed="false" customWidth="true" hidden="false" outlineLevel="0" max="3" min="3" style="0" width="9"/>
    <col collapsed="false" customWidth="true" hidden="false" outlineLevel="0" max="5" min="4" style="0" width="16"/>
    <col collapsed="false" customWidth="true" hidden="false" outlineLevel="0" max="6" min="6" style="0" width="13"/>
    <col collapsed="false" customWidth="true" hidden="false" outlineLevel="0" max="7" min="7" style="0" width="40"/>
    <col collapsed="false" customWidth="true" hidden="false" outlineLevel="0" max="9" min="8" style="0" width="11"/>
  </cols>
  <sheetData>
    <row r="1" customFormat="false" ht="15" hidden="false" customHeight="false" outlineLevel="0" collapsed="false">
      <c r="A1" s="24"/>
      <c r="B1" s="24"/>
      <c r="C1" s="24"/>
      <c r="D1" s="24"/>
      <c r="E1" s="24"/>
      <c r="F1" s="24"/>
      <c r="G1" s="24"/>
      <c r="H1" s="24"/>
      <c r="I1" s="24"/>
      <c r="J1" s="24"/>
      <c r="K1" s="24"/>
      <c r="L1" s="24"/>
      <c r="M1" s="24"/>
      <c r="N1" s="24"/>
    </row>
    <row r="2" customFormat="false" ht="19.7" hidden="false" customHeight="false" outlineLevel="0" collapsed="false">
      <c r="A2" s="24"/>
      <c r="B2" s="25" t="s">
        <v>449</v>
      </c>
      <c r="C2" s="24"/>
      <c r="D2" s="24"/>
      <c r="E2" s="24"/>
      <c r="F2" s="24"/>
      <c r="G2" s="24"/>
      <c r="H2" s="24"/>
      <c r="I2" s="24"/>
      <c r="J2" s="24"/>
      <c r="K2" s="24"/>
      <c r="L2" s="24"/>
      <c r="M2" s="24"/>
      <c r="N2" s="24"/>
    </row>
    <row r="3" customFormat="false" ht="30" hidden="false" customHeight="true" outlineLevel="0" collapsed="false">
      <c r="A3" s="24"/>
      <c r="B3" s="26" t="s">
        <v>450</v>
      </c>
      <c r="C3" s="26"/>
      <c r="D3" s="26"/>
      <c r="E3" s="26"/>
      <c r="F3" s="26"/>
      <c r="G3" s="26"/>
      <c r="H3" s="26"/>
      <c r="I3" s="26"/>
      <c r="J3" s="24"/>
      <c r="K3" s="24"/>
      <c r="L3" s="24"/>
      <c r="M3" s="24"/>
      <c r="N3" s="24"/>
    </row>
    <row r="4" customFormat="false" ht="15" hidden="false" customHeight="false" outlineLevel="0" collapsed="false">
      <c r="A4" s="24"/>
      <c r="B4" s="24"/>
      <c r="C4" s="24"/>
      <c r="D4" s="24"/>
      <c r="E4" s="24"/>
      <c r="F4" s="24"/>
      <c r="G4" s="24"/>
      <c r="H4" s="24"/>
      <c r="I4" s="24"/>
      <c r="J4" s="24"/>
      <c r="K4" s="24"/>
      <c r="L4" s="24"/>
      <c r="M4" s="24"/>
      <c r="N4" s="24"/>
    </row>
    <row r="5" customFormat="false" ht="30" hidden="false" customHeight="true" outlineLevel="0" collapsed="false">
      <c r="A5" s="27" t="s">
        <v>157</v>
      </c>
      <c r="B5" s="27" t="s">
        <v>158</v>
      </c>
      <c r="C5" s="27" t="s">
        <v>159</v>
      </c>
      <c r="D5" s="27" t="s">
        <v>160</v>
      </c>
      <c r="E5" s="27" t="s">
        <v>161</v>
      </c>
      <c r="F5" s="27" t="s">
        <v>162</v>
      </c>
      <c r="G5" s="27" t="s">
        <v>163</v>
      </c>
      <c r="H5" s="27" t="s">
        <v>164</v>
      </c>
      <c r="I5" s="27" t="s">
        <v>165</v>
      </c>
      <c r="J5" s="24"/>
      <c r="K5" s="24"/>
      <c r="L5" s="24"/>
      <c r="M5" s="24"/>
      <c r="N5" s="24"/>
    </row>
    <row r="6" customFormat="false" ht="15" hidden="false" customHeight="false" outlineLevel="0" collapsed="false">
      <c r="A6" s="24"/>
      <c r="B6" s="28" t="s">
        <v>451</v>
      </c>
      <c r="C6" s="29"/>
      <c r="D6" s="29"/>
      <c r="E6" s="29"/>
      <c r="F6" s="29"/>
      <c r="G6" s="29"/>
      <c r="H6" s="29"/>
      <c r="I6" s="29"/>
      <c r="J6" s="24"/>
      <c r="K6" s="24"/>
      <c r="L6" s="24"/>
      <c r="M6" s="24"/>
      <c r="N6" s="24"/>
    </row>
    <row r="7" customFormat="false" ht="15" hidden="false" customHeight="false" outlineLevel="0" collapsed="false">
      <c r="A7" s="30" t="s">
        <v>452</v>
      </c>
      <c r="B7" s="31" t="s">
        <v>453</v>
      </c>
      <c r="C7" s="32" t="str">
        <f aca="false">LenUnit</f>
        <v>mm</v>
      </c>
      <c r="D7" s="37"/>
      <c r="E7" s="37"/>
      <c r="F7" s="32" t="n">
        <v>0.2</v>
      </c>
      <c r="G7" s="34"/>
      <c r="H7" s="38" t="str">
        <f aca="false">IF(D7="","",IF(LenUnit="mil",D7*0.0254,IF(LenUnit="µm",D7/1000,IF(LenUnit="inch",D7*25.4,D7))))</f>
        <v/>
      </c>
      <c r="I7" s="38" t="str">
        <f aca="false">IF(E7="","",IF(LenUnit="mil",E7*0.0254,IF(LenUnit="µm",E7/1000,IF(LenUnit="inch",E7*25.4,E7))))</f>
        <v/>
      </c>
      <c r="J7" s="24"/>
      <c r="K7" s="24"/>
      <c r="L7" s="24"/>
      <c r="M7" s="24"/>
      <c r="N7" s="24"/>
    </row>
    <row r="8" customFormat="false" ht="15" hidden="false" customHeight="false" outlineLevel="0" collapsed="false">
      <c r="A8" s="30" t="s">
        <v>454</v>
      </c>
      <c r="B8" s="31" t="s">
        <v>455</v>
      </c>
      <c r="C8" s="32" t="str">
        <f aca="false">LenUnit</f>
        <v>mm</v>
      </c>
      <c r="D8" s="37"/>
      <c r="E8" s="37"/>
      <c r="F8" s="32" t="n">
        <v>0.4</v>
      </c>
      <c r="G8" s="34"/>
      <c r="H8" s="38" t="str">
        <f aca="false">IF(D8="","",IF(LenUnit="mil",D8*0.0254,IF(LenUnit="µm",D8/1000,IF(LenUnit="inch",D8*25.4,D8))))</f>
        <v/>
      </c>
      <c r="I8" s="38" t="str">
        <f aca="false">IF(E8="","",IF(LenUnit="mil",E8*0.0254,IF(LenUnit="µm",E8/1000,IF(LenUnit="inch",E8*25.4,E8))))</f>
        <v/>
      </c>
      <c r="J8" s="24"/>
      <c r="K8" s="24"/>
      <c r="L8" s="24"/>
      <c r="M8" s="24"/>
      <c r="N8" s="24"/>
    </row>
    <row r="9" customFormat="false" ht="15" hidden="false" customHeight="false" outlineLevel="0" collapsed="false">
      <c r="A9" s="30" t="s">
        <v>456</v>
      </c>
      <c r="B9" s="31" t="s">
        <v>457</v>
      </c>
      <c r="C9" s="32" t="str">
        <f aca="false">LenUnit</f>
        <v>mm</v>
      </c>
      <c r="D9" s="37"/>
      <c r="E9" s="37"/>
      <c r="F9" s="32" t="n">
        <v>0.5</v>
      </c>
      <c r="G9" s="34"/>
      <c r="H9" s="38" t="str">
        <f aca="false">IF(D9="","",IF(LenUnit="mil",D9*0.0254,IF(LenUnit="µm",D9/1000,IF(LenUnit="inch",D9*25.4,D9))))</f>
        <v/>
      </c>
      <c r="I9" s="38" t="str">
        <f aca="false">IF(E9="","",IF(LenUnit="mil",E9*0.0254,IF(LenUnit="µm",E9/1000,IF(LenUnit="inch",E9*25.4,E9))))</f>
        <v/>
      </c>
      <c r="J9" s="24"/>
      <c r="K9" s="24"/>
      <c r="L9" s="24"/>
      <c r="M9" s="24"/>
      <c r="N9" s="24"/>
    </row>
    <row r="10" customFormat="false" ht="15" hidden="false" customHeight="false" outlineLevel="0" collapsed="false">
      <c r="A10" s="30" t="s">
        <v>458</v>
      </c>
      <c r="B10" s="31" t="s">
        <v>459</v>
      </c>
      <c r="C10" s="32" t="str">
        <f aca="false">LenUnit</f>
        <v>mm</v>
      </c>
      <c r="D10" s="37"/>
      <c r="E10" s="37"/>
      <c r="F10" s="32" t="n">
        <v>0.25</v>
      </c>
      <c r="G10" s="34"/>
      <c r="H10" s="38" t="str">
        <f aca="false">IF(D10="","",IF(LenUnit="mil",D10*0.0254,IF(LenUnit="µm",D10/1000,IF(LenUnit="inch",D10*25.4,D10))))</f>
        <v/>
      </c>
      <c r="I10" s="38" t="str">
        <f aca="false">IF(E10="","",IF(LenUnit="mil",E10*0.0254,IF(LenUnit="µm",E10/1000,IF(LenUnit="inch",E10*25.4,E10))))</f>
        <v/>
      </c>
      <c r="J10" s="24"/>
      <c r="K10" s="24"/>
      <c r="L10" s="24"/>
      <c r="M10" s="24"/>
      <c r="N10" s="24"/>
    </row>
    <row r="11" customFormat="false" ht="23.85" hidden="false" customHeight="false" outlineLevel="0" collapsed="false">
      <c r="A11" s="30" t="s">
        <v>460</v>
      </c>
      <c r="B11" s="31" t="s">
        <v>461</v>
      </c>
      <c r="C11" s="32" t="s">
        <v>178</v>
      </c>
      <c r="D11" s="36"/>
      <c r="E11" s="36"/>
      <c r="F11" s="32"/>
      <c r="G11" s="34"/>
      <c r="H11" s="35"/>
      <c r="I11" s="35"/>
      <c r="J11" s="24"/>
      <c r="K11" s="24"/>
      <c r="L11" s="24"/>
      <c r="M11" s="24"/>
      <c r="N11" s="24"/>
    </row>
    <row r="12" customFormat="false" ht="15" hidden="false" customHeight="false" outlineLevel="0" collapsed="false">
      <c r="A12" s="30" t="s">
        <v>462</v>
      </c>
      <c r="B12" s="31" t="s">
        <v>463</v>
      </c>
      <c r="C12" s="32" t="str">
        <f aca="false">LenUnit</f>
        <v>mm</v>
      </c>
      <c r="D12" s="37"/>
      <c r="E12" s="37"/>
      <c r="F12" s="32" t="n">
        <v>0.2</v>
      </c>
      <c r="G12" s="34"/>
      <c r="H12" s="38" t="str">
        <f aca="false">IF(D12="","",IF(LenUnit="mil",D12*0.0254,IF(LenUnit="µm",D12/1000,IF(LenUnit="inch",D12*25.4,D12))))</f>
        <v/>
      </c>
      <c r="I12" s="38" t="str">
        <f aca="false">IF(E12="","",IF(LenUnit="mil",E12*0.0254,IF(LenUnit="µm",E12/1000,IF(LenUnit="inch",E12*25.4,E12))))</f>
        <v/>
      </c>
      <c r="J12" s="24"/>
      <c r="K12" s="24"/>
      <c r="L12" s="24"/>
      <c r="M12" s="24"/>
      <c r="N12" s="24"/>
    </row>
    <row r="13" customFormat="false" ht="15" hidden="false" customHeight="false" outlineLevel="0" collapsed="false">
      <c r="A13" s="30" t="s">
        <v>464</v>
      </c>
      <c r="B13" s="31" t="s">
        <v>465</v>
      </c>
      <c r="C13" s="32" t="s">
        <v>178</v>
      </c>
      <c r="D13" s="36"/>
      <c r="E13" s="36"/>
      <c r="F13" s="32"/>
      <c r="G13" s="34"/>
      <c r="H13" s="35"/>
      <c r="I13" s="35"/>
      <c r="J13" s="24"/>
      <c r="K13" s="24"/>
      <c r="L13" s="24"/>
      <c r="M13" s="24"/>
      <c r="N13" s="24"/>
    </row>
    <row r="14" customFormat="false" ht="15" hidden="false" customHeight="false" outlineLevel="0" collapsed="false">
      <c r="A14" s="24"/>
      <c r="B14" s="24"/>
      <c r="C14" s="24"/>
      <c r="D14" s="24"/>
      <c r="E14" s="24"/>
      <c r="F14" s="24"/>
      <c r="G14" s="24"/>
      <c r="H14" s="24"/>
      <c r="I14" s="24"/>
      <c r="J14" s="24"/>
      <c r="K14" s="24"/>
      <c r="L14" s="24"/>
      <c r="M14" s="24"/>
      <c r="N14" s="24"/>
    </row>
    <row r="15" customFormat="false" ht="15" hidden="false" customHeight="false" outlineLevel="0" collapsed="false">
      <c r="A15" s="24"/>
      <c r="B15" s="28" t="s">
        <v>466</v>
      </c>
      <c r="C15" s="29"/>
      <c r="D15" s="29"/>
      <c r="E15" s="29"/>
      <c r="F15" s="29"/>
      <c r="G15" s="29"/>
      <c r="H15" s="29"/>
      <c r="I15" s="29"/>
      <c r="J15" s="24"/>
      <c r="K15" s="24"/>
      <c r="L15" s="24"/>
      <c r="M15" s="24"/>
      <c r="N15" s="24"/>
    </row>
    <row r="16" customFormat="false" ht="15" hidden="false" customHeight="false" outlineLevel="0" collapsed="false">
      <c r="A16" s="30" t="s">
        <v>467</v>
      </c>
      <c r="B16" s="31" t="s">
        <v>468</v>
      </c>
      <c r="C16" s="32" t="str">
        <f aca="false">LenUnit</f>
        <v>mm</v>
      </c>
      <c r="D16" s="37"/>
      <c r="E16" s="37"/>
      <c r="F16" s="32" t="n">
        <v>0.1</v>
      </c>
      <c r="G16" s="34"/>
      <c r="H16" s="38" t="str">
        <f aca="false">IF(D16="","",IF(LenUnit="mil",D16*0.0254,IF(LenUnit="µm",D16/1000,IF(LenUnit="inch",D16*25.4,D16))))</f>
        <v/>
      </c>
      <c r="I16" s="38" t="str">
        <f aca="false">IF(E16="","",IF(LenUnit="mil",E16*0.0254,IF(LenUnit="µm",E16/1000,IF(LenUnit="inch",E16*25.4,E16))))</f>
        <v/>
      </c>
      <c r="J16" s="24"/>
      <c r="K16" s="24"/>
      <c r="L16" s="24"/>
      <c r="M16" s="24"/>
      <c r="N16" s="24"/>
    </row>
    <row r="17" customFormat="false" ht="15" hidden="false" customHeight="false" outlineLevel="0" collapsed="false">
      <c r="A17" s="30" t="s">
        <v>469</v>
      </c>
      <c r="B17" s="31" t="s">
        <v>470</v>
      </c>
      <c r="C17" s="32" t="str">
        <f aca="false">LenUnit</f>
        <v>mm</v>
      </c>
      <c r="D17" s="37"/>
      <c r="E17" s="37"/>
      <c r="F17" s="32" t="n">
        <v>0.2</v>
      </c>
      <c r="G17" s="34"/>
      <c r="H17" s="38" t="str">
        <f aca="false">IF(D17="","",IF(LenUnit="mil",D17*0.0254,IF(LenUnit="µm",D17/1000,IF(LenUnit="inch",D17*25.4,D17))))</f>
        <v/>
      </c>
      <c r="I17" s="38" t="str">
        <f aca="false">IF(E17="","",IF(LenUnit="mil",E17*0.0254,IF(LenUnit="µm",E17/1000,IF(LenUnit="inch",E17*25.4,E17))))</f>
        <v/>
      </c>
      <c r="J17" s="24"/>
      <c r="K17" s="24"/>
      <c r="L17" s="24"/>
      <c r="M17" s="24"/>
      <c r="N17" s="24"/>
    </row>
    <row r="18" customFormat="false" ht="15" hidden="false" customHeight="false" outlineLevel="0" collapsed="false">
      <c r="A18" s="30" t="s">
        <v>471</v>
      </c>
      <c r="B18" s="31" t="s">
        <v>472</v>
      </c>
      <c r="C18" s="32" t="str">
        <f aca="false">LenUnit</f>
        <v>mm</v>
      </c>
      <c r="D18" s="37"/>
      <c r="E18" s="37"/>
      <c r="F18" s="32" t="n">
        <v>0.1</v>
      </c>
      <c r="G18" s="34"/>
      <c r="H18" s="38" t="str">
        <f aca="false">IF(D18="","",IF(LenUnit="mil",D18*0.0254,IF(LenUnit="µm",D18/1000,IF(LenUnit="inch",D18*25.4,D18))))</f>
        <v/>
      </c>
      <c r="I18" s="38" t="str">
        <f aca="false">IF(E18="","",IF(LenUnit="mil",E18*0.0254,IF(LenUnit="µm",E18/1000,IF(LenUnit="inch",E18*25.4,E18))))</f>
        <v/>
      </c>
      <c r="J18" s="24"/>
      <c r="K18" s="24"/>
      <c r="L18" s="24"/>
      <c r="M18" s="24"/>
      <c r="N18" s="24"/>
    </row>
    <row r="19" customFormat="false" ht="15" hidden="false" customHeight="false" outlineLevel="0" collapsed="false">
      <c r="A19" s="30" t="s">
        <v>473</v>
      </c>
      <c r="B19" s="31" t="s">
        <v>474</v>
      </c>
      <c r="C19" s="32" t="str">
        <f aca="false">LenUnit</f>
        <v>mm</v>
      </c>
      <c r="D19" s="37"/>
      <c r="E19" s="37"/>
      <c r="F19" s="32" t="n">
        <v>0.075</v>
      </c>
      <c r="G19" s="34"/>
      <c r="H19" s="38" t="str">
        <f aca="false">IF(D19="","",IF(LenUnit="mil",D19*0.0254,IF(LenUnit="µm",D19/1000,IF(LenUnit="inch",D19*25.4,D19))))</f>
        <v/>
      </c>
      <c r="I19" s="38" t="str">
        <f aca="false">IF(E19="","",IF(LenUnit="mil",E19*0.0254,IF(LenUnit="µm",E19/1000,IF(LenUnit="inch",E19*25.4,E19))))</f>
        <v/>
      </c>
      <c r="J19" s="24"/>
      <c r="K19" s="24"/>
      <c r="L19" s="24"/>
      <c r="M19" s="24"/>
      <c r="N19" s="24"/>
    </row>
    <row r="20" customFormat="false" ht="15" hidden="false" customHeight="false" outlineLevel="0" collapsed="false">
      <c r="A20" s="30" t="s">
        <v>475</v>
      </c>
      <c r="B20" s="31" t="s">
        <v>476</v>
      </c>
      <c r="C20" s="32" t="str">
        <f aca="false">LenUnit</f>
        <v>mm</v>
      </c>
      <c r="D20" s="37"/>
      <c r="E20" s="37"/>
      <c r="F20" s="32" t="n">
        <v>0.2</v>
      </c>
      <c r="G20" s="34"/>
      <c r="H20" s="38" t="str">
        <f aca="false">IF(D20="","",IF(LenUnit="mil",D20*0.0254,IF(LenUnit="µm",D20/1000,IF(LenUnit="inch",D20*25.4,D20))))</f>
        <v/>
      </c>
      <c r="I20" s="38" t="str">
        <f aca="false">IF(E20="","",IF(LenUnit="mil",E20*0.0254,IF(LenUnit="µm",E20/1000,IF(LenUnit="inch",E20*25.4,E20))))</f>
        <v/>
      </c>
      <c r="J20" s="24"/>
      <c r="K20" s="24"/>
      <c r="L20" s="24"/>
      <c r="M20" s="24"/>
      <c r="N20" s="24"/>
    </row>
    <row r="21" customFormat="false" ht="15" hidden="false" customHeight="false" outlineLevel="0" collapsed="false">
      <c r="A21" s="30" t="s">
        <v>477</v>
      </c>
      <c r="B21" s="31" t="s">
        <v>478</v>
      </c>
      <c r="C21" s="32" t="str">
        <f aca="false">LenUnit</f>
        <v>mm</v>
      </c>
      <c r="D21" s="37"/>
      <c r="E21" s="37"/>
      <c r="F21" s="32" t="n">
        <v>0.3</v>
      </c>
      <c r="G21" s="34"/>
      <c r="H21" s="38" t="str">
        <f aca="false">IF(D21="","",IF(LenUnit="mil",D21*0.0254,IF(LenUnit="µm",D21/1000,IF(LenUnit="inch",D21*25.4,D21))))</f>
        <v/>
      </c>
      <c r="I21" s="38" t="str">
        <f aca="false">IF(E21="","",IF(LenUnit="mil",E21*0.0254,IF(LenUnit="µm",E21/1000,IF(LenUnit="inch",E21*25.4,E21))))</f>
        <v/>
      </c>
      <c r="J21" s="24"/>
      <c r="K21" s="24"/>
      <c r="L21" s="24"/>
      <c r="M21" s="24"/>
      <c r="N21" s="24"/>
    </row>
    <row r="22" customFormat="false" ht="15" hidden="false" customHeight="false" outlineLevel="0" collapsed="false">
      <c r="A22" s="24"/>
      <c r="B22" s="24"/>
      <c r="C22" s="24"/>
      <c r="D22" s="24"/>
      <c r="E22" s="24"/>
      <c r="F22" s="24"/>
      <c r="G22" s="24"/>
      <c r="H22" s="24"/>
      <c r="I22" s="24"/>
      <c r="J22" s="24"/>
      <c r="K22" s="24"/>
      <c r="L22" s="24"/>
      <c r="M22" s="24"/>
      <c r="N22" s="24"/>
    </row>
    <row r="23" customFormat="false" ht="15" hidden="false" customHeight="false" outlineLevel="0" collapsed="false">
      <c r="A23" s="24"/>
      <c r="B23" s="24"/>
      <c r="C23" s="24"/>
      <c r="D23" s="24"/>
      <c r="E23" s="24"/>
      <c r="F23" s="24"/>
      <c r="G23" s="24"/>
      <c r="H23" s="24"/>
      <c r="I23" s="24"/>
      <c r="J23" s="24"/>
      <c r="K23" s="24"/>
      <c r="L23" s="24"/>
      <c r="M23" s="24"/>
      <c r="N23" s="24"/>
    </row>
    <row r="24" customFormat="false" ht="15" hidden="false" customHeight="false" outlineLevel="0" collapsed="false">
      <c r="A24" s="24"/>
      <c r="B24" s="24"/>
      <c r="C24" s="24"/>
      <c r="D24" s="24"/>
      <c r="E24" s="24"/>
      <c r="F24" s="24"/>
      <c r="G24" s="24"/>
      <c r="H24" s="24"/>
      <c r="I24" s="24"/>
      <c r="J24" s="24"/>
      <c r="K24" s="24"/>
      <c r="L24" s="24"/>
      <c r="M24" s="24"/>
      <c r="N24" s="24"/>
    </row>
    <row r="25" customFormat="false" ht="15" hidden="false" customHeight="false" outlineLevel="0" collapsed="false">
      <c r="A25" s="24"/>
      <c r="B25" s="24"/>
      <c r="C25" s="24"/>
      <c r="D25" s="24"/>
      <c r="E25" s="24"/>
      <c r="F25" s="24"/>
      <c r="G25" s="24"/>
      <c r="H25" s="24"/>
      <c r="I25" s="24"/>
      <c r="J25" s="24"/>
      <c r="K25" s="24"/>
      <c r="L25" s="24"/>
      <c r="M25" s="24"/>
      <c r="N25" s="24"/>
    </row>
    <row r="26" customFormat="false" ht="15" hidden="false" customHeight="false" outlineLevel="0" collapsed="false">
      <c r="A26" s="24"/>
      <c r="B26" s="24"/>
      <c r="C26" s="24"/>
      <c r="D26" s="24"/>
      <c r="E26" s="24"/>
      <c r="F26" s="24"/>
      <c r="G26" s="24"/>
      <c r="H26" s="24"/>
      <c r="I26" s="24"/>
      <c r="J26" s="24"/>
      <c r="K26" s="24"/>
      <c r="L26" s="24"/>
      <c r="M26" s="24"/>
      <c r="N26" s="24"/>
    </row>
    <row r="27" customFormat="false" ht="15" hidden="false" customHeight="false" outlineLevel="0" collapsed="false">
      <c r="A27" s="24"/>
      <c r="B27" s="24"/>
      <c r="C27" s="24"/>
      <c r="D27" s="24"/>
      <c r="E27" s="24"/>
      <c r="F27" s="24"/>
      <c r="G27" s="24"/>
      <c r="H27" s="24"/>
      <c r="I27" s="24"/>
      <c r="J27" s="24"/>
      <c r="K27" s="24"/>
      <c r="L27" s="24"/>
      <c r="M27" s="24"/>
      <c r="N27" s="24"/>
    </row>
    <row r="28" customFormat="false" ht="15" hidden="false" customHeight="false" outlineLevel="0" collapsed="false">
      <c r="A28" s="24"/>
      <c r="B28" s="24"/>
      <c r="C28" s="24"/>
      <c r="D28" s="24"/>
      <c r="E28" s="24"/>
      <c r="F28" s="24"/>
      <c r="G28" s="24"/>
      <c r="H28" s="24"/>
      <c r="I28" s="24"/>
      <c r="J28" s="24"/>
      <c r="K28" s="24"/>
      <c r="L28" s="24"/>
      <c r="M28" s="24"/>
      <c r="N28" s="24"/>
    </row>
    <row r="29" customFormat="false" ht="15" hidden="false" customHeight="false" outlineLevel="0" collapsed="false">
      <c r="A29" s="24"/>
      <c r="B29" s="24"/>
      <c r="C29" s="24"/>
      <c r="D29" s="24"/>
      <c r="E29" s="24"/>
      <c r="F29" s="24"/>
      <c r="G29" s="24"/>
      <c r="H29" s="24"/>
      <c r="I29" s="24"/>
      <c r="J29" s="24"/>
      <c r="K29" s="24"/>
      <c r="L29" s="24"/>
      <c r="M29" s="24"/>
      <c r="N29" s="24"/>
    </row>
    <row r="30" customFormat="false" ht="15" hidden="false" customHeight="false" outlineLevel="0" collapsed="false">
      <c r="A30" s="24"/>
      <c r="B30" s="24"/>
      <c r="C30" s="24"/>
      <c r="D30" s="24"/>
      <c r="E30" s="24"/>
      <c r="F30" s="24"/>
      <c r="G30" s="24"/>
      <c r="H30" s="24"/>
      <c r="I30" s="24"/>
      <c r="J30" s="24"/>
      <c r="K30" s="24"/>
      <c r="L30" s="24"/>
      <c r="M30" s="24"/>
      <c r="N30" s="24"/>
    </row>
    <row r="31" customFormat="false" ht="15" hidden="false" customHeight="false" outlineLevel="0" collapsed="false">
      <c r="A31" s="24"/>
      <c r="B31" s="24"/>
      <c r="C31" s="24"/>
      <c r="D31" s="24"/>
      <c r="E31" s="24"/>
      <c r="F31" s="24"/>
      <c r="G31" s="24"/>
      <c r="H31" s="24"/>
      <c r="I31" s="24"/>
      <c r="J31" s="24"/>
      <c r="K31" s="24"/>
      <c r="L31" s="24"/>
      <c r="M31" s="24"/>
      <c r="N31" s="24"/>
    </row>
    <row r="32" customFormat="false" ht="15" hidden="false" customHeight="false" outlineLevel="0" collapsed="false">
      <c r="A32" s="24"/>
      <c r="B32" s="24"/>
      <c r="C32" s="24"/>
      <c r="D32" s="24"/>
      <c r="E32" s="24"/>
      <c r="F32" s="24"/>
      <c r="G32" s="24"/>
      <c r="H32" s="24"/>
      <c r="I32" s="24"/>
      <c r="J32" s="24"/>
      <c r="K32" s="24"/>
      <c r="L32" s="24"/>
      <c r="M32" s="24"/>
      <c r="N32" s="24"/>
    </row>
    <row r="33" customFormat="false" ht="15" hidden="false" customHeight="false" outlineLevel="0" collapsed="false">
      <c r="A33" s="24"/>
      <c r="B33" s="24"/>
      <c r="C33" s="24"/>
      <c r="D33" s="24"/>
      <c r="E33" s="24"/>
      <c r="F33" s="24"/>
      <c r="G33" s="24"/>
      <c r="H33" s="24"/>
      <c r="I33" s="24"/>
      <c r="J33" s="24"/>
      <c r="K33" s="24"/>
      <c r="L33" s="24"/>
      <c r="M33" s="24"/>
      <c r="N33" s="24"/>
    </row>
    <row r="34" customFormat="false" ht="15" hidden="false" customHeight="false" outlineLevel="0" collapsed="false">
      <c r="A34" s="24"/>
      <c r="B34" s="24"/>
      <c r="C34" s="24"/>
      <c r="D34" s="24"/>
      <c r="E34" s="24"/>
      <c r="F34" s="24"/>
      <c r="G34" s="24"/>
      <c r="H34" s="24"/>
      <c r="I34" s="24"/>
      <c r="J34" s="24"/>
      <c r="K34" s="24"/>
      <c r="L34" s="24"/>
      <c r="M34" s="24"/>
      <c r="N34" s="24"/>
    </row>
    <row r="35" customFormat="false" ht="15" hidden="false" customHeight="false" outlineLevel="0" collapsed="false">
      <c r="A35" s="24"/>
      <c r="B35" s="24"/>
      <c r="C35" s="24"/>
      <c r="D35" s="24"/>
      <c r="E35" s="24"/>
      <c r="F35" s="24"/>
      <c r="G35" s="24"/>
      <c r="H35" s="24"/>
      <c r="I35" s="24"/>
      <c r="J35" s="24"/>
      <c r="K35" s="24"/>
      <c r="L35" s="24"/>
      <c r="M35" s="24"/>
      <c r="N35" s="24"/>
    </row>
    <row r="36" customFormat="false" ht="15" hidden="false" customHeight="false" outlineLevel="0" collapsed="false">
      <c r="A36" s="24"/>
      <c r="B36" s="24"/>
      <c r="C36" s="24"/>
      <c r="D36" s="24"/>
      <c r="E36" s="24"/>
      <c r="F36" s="24"/>
      <c r="G36" s="24"/>
      <c r="H36" s="24"/>
      <c r="I36" s="24"/>
      <c r="J36" s="24"/>
      <c r="K36" s="24"/>
      <c r="L36" s="24"/>
      <c r="M36" s="24"/>
      <c r="N36" s="24"/>
    </row>
    <row r="37" customFormat="false" ht="15" hidden="false" customHeight="false" outlineLevel="0" collapsed="false">
      <c r="A37" s="24"/>
      <c r="B37" s="24"/>
      <c r="C37" s="24"/>
      <c r="D37" s="24"/>
      <c r="E37" s="24"/>
      <c r="F37" s="24"/>
      <c r="G37" s="24"/>
      <c r="H37" s="24"/>
      <c r="I37" s="24"/>
      <c r="J37" s="24"/>
      <c r="K37" s="24"/>
      <c r="L37" s="24"/>
      <c r="M37" s="24"/>
      <c r="N37" s="24"/>
    </row>
    <row r="38" customFormat="false" ht="15" hidden="false" customHeight="false" outlineLevel="0" collapsed="false">
      <c r="A38" s="24"/>
      <c r="B38" s="24"/>
      <c r="C38" s="24"/>
      <c r="D38" s="24"/>
      <c r="E38" s="24"/>
      <c r="F38" s="24"/>
      <c r="G38" s="24"/>
      <c r="H38" s="24"/>
      <c r="I38" s="24"/>
      <c r="J38" s="24"/>
      <c r="K38" s="24"/>
      <c r="L38" s="24"/>
      <c r="M38" s="24"/>
      <c r="N38" s="24"/>
    </row>
    <row r="39" customFormat="false" ht="15" hidden="false" customHeight="false" outlineLevel="0" collapsed="false">
      <c r="A39" s="24"/>
      <c r="B39" s="24"/>
      <c r="C39" s="24"/>
      <c r="D39" s="24"/>
      <c r="E39" s="24"/>
      <c r="F39" s="24"/>
      <c r="G39" s="24"/>
      <c r="H39" s="24"/>
      <c r="I39" s="24"/>
      <c r="J39" s="24"/>
      <c r="K39" s="24"/>
      <c r="L39" s="24"/>
      <c r="M39" s="24"/>
      <c r="N39" s="24"/>
    </row>
    <row r="40" customFormat="false" ht="15" hidden="false" customHeight="false" outlineLevel="0" collapsed="false">
      <c r="A40" s="24"/>
      <c r="B40" s="24"/>
      <c r="C40" s="24"/>
      <c r="D40" s="24"/>
      <c r="E40" s="24"/>
      <c r="F40" s="24"/>
      <c r="G40" s="24"/>
      <c r="H40" s="24"/>
      <c r="I40" s="24"/>
      <c r="J40" s="24"/>
      <c r="K40" s="24"/>
      <c r="L40" s="24"/>
      <c r="M40" s="24"/>
      <c r="N40" s="24"/>
    </row>
    <row r="41" customFormat="false" ht="15" hidden="false" customHeight="false" outlineLevel="0" collapsed="false">
      <c r="A41" s="24"/>
      <c r="B41" s="24"/>
      <c r="C41" s="24"/>
      <c r="D41" s="24"/>
      <c r="E41" s="24"/>
      <c r="F41" s="24"/>
      <c r="G41" s="24"/>
      <c r="H41" s="24"/>
      <c r="I41" s="24"/>
      <c r="J41" s="24"/>
      <c r="K41" s="24"/>
      <c r="L41" s="24"/>
      <c r="M41" s="24"/>
      <c r="N41" s="24"/>
    </row>
    <row r="42" customFormat="false" ht="15" hidden="false" customHeight="false" outlineLevel="0" collapsed="false">
      <c r="A42" s="24"/>
      <c r="B42" s="24"/>
      <c r="C42" s="24"/>
      <c r="D42" s="24"/>
      <c r="E42" s="24"/>
      <c r="F42" s="24"/>
      <c r="G42" s="24"/>
      <c r="H42" s="24"/>
      <c r="I42" s="24"/>
      <c r="J42" s="24"/>
      <c r="K42" s="24"/>
      <c r="L42" s="24"/>
      <c r="M42" s="24"/>
      <c r="N42" s="24"/>
    </row>
    <row r="43" customFormat="false" ht="15" hidden="false" customHeight="false" outlineLevel="0" collapsed="false">
      <c r="A43" s="24"/>
      <c r="B43" s="24"/>
      <c r="C43" s="24"/>
      <c r="D43" s="24"/>
      <c r="E43" s="24"/>
      <c r="F43" s="24"/>
      <c r="G43" s="24"/>
      <c r="H43" s="24"/>
      <c r="I43" s="24"/>
      <c r="J43" s="24"/>
      <c r="K43" s="24"/>
      <c r="L43" s="24"/>
      <c r="M43" s="24"/>
      <c r="N43" s="24"/>
    </row>
    <row r="44" customFormat="false" ht="15" hidden="false" customHeight="false" outlineLevel="0" collapsed="false">
      <c r="A44" s="24"/>
      <c r="B44" s="24"/>
      <c r="C44" s="24"/>
      <c r="D44" s="24"/>
      <c r="E44" s="24"/>
      <c r="F44" s="24"/>
      <c r="G44" s="24"/>
      <c r="H44" s="24"/>
      <c r="I44" s="24"/>
      <c r="J44" s="24"/>
      <c r="K44" s="24"/>
      <c r="L44" s="24"/>
      <c r="M44" s="24"/>
      <c r="N44" s="24"/>
    </row>
    <row r="45" customFormat="false" ht="15" hidden="false" customHeight="false" outlineLevel="0" collapsed="false">
      <c r="A45" s="24"/>
      <c r="B45" s="24"/>
      <c r="C45" s="24"/>
      <c r="D45" s="24"/>
      <c r="E45" s="24"/>
      <c r="F45" s="24"/>
      <c r="G45" s="24"/>
      <c r="H45" s="24"/>
      <c r="I45" s="24"/>
      <c r="J45" s="24"/>
      <c r="K45" s="24"/>
      <c r="L45" s="24"/>
      <c r="M45" s="24"/>
      <c r="N45" s="24"/>
    </row>
    <row r="46" customFormat="false" ht="15" hidden="false" customHeight="false" outlineLevel="0" collapsed="false">
      <c r="A46" s="24"/>
      <c r="B46" s="24"/>
      <c r="C46" s="24"/>
      <c r="D46" s="24"/>
      <c r="E46" s="24"/>
      <c r="F46" s="24"/>
      <c r="G46" s="24"/>
      <c r="H46" s="24"/>
      <c r="I46" s="24"/>
      <c r="J46" s="24"/>
      <c r="K46" s="24"/>
      <c r="L46" s="24"/>
      <c r="M46" s="24"/>
      <c r="N46" s="24"/>
    </row>
    <row r="47" customFormat="false" ht="15" hidden="false" customHeight="false" outlineLevel="0" collapsed="false">
      <c r="A47" s="24"/>
      <c r="B47" s="24"/>
      <c r="C47" s="24"/>
      <c r="D47" s="24"/>
      <c r="E47" s="24"/>
      <c r="F47" s="24"/>
      <c r="G47" s="24"/>
      <c r="H47" s="24"/>
      <c r="I47" s="24"/>
      <c r="J47" s="24"/>
      <c r="K47" s="24"/>
      <c r="L47" s="24"/>
      <c r="M47" s="24"/>
      <c r="N47" s="24"/>
    </row>
    <row r="48" customFormat="false" ht="15" hidden="false" customHeight="false" outlineLevel="0" collapsed="false">
      <c r="A48" s="24"/>
      <c r="B48" s="24"/>
      <c r="C48" s="24"/>
      <c r="D48" s="24"/>
      <c r="E48" s="24"/>
      <c r="F48" s="24"/>
      <c r="G48" s="24"/>
      <c r="H48" s="24"/>
      <c r="I48" s="24"/>
      <c r="J48" s="24"/>
      <c r="K48" s="24"/>
      <c r="L48" s="24"/>
      <c r="M48" s="24"/>
      <c r="N48" s="24"/>
    </row>
    <row r="49" customFormat="false" ht="15" hidden="false" customHeight="false" outlineLevel="0" collapsed="false">
      <c r="A49" s="24"/>
      <c r="B49" s="24"/>
      <c r="C49" s="24"/>
      <c r="D49" s="24"/>
      <c r="E49" s="24"/>
      <c r="F49" s="24"/>
      <c r="G49" s="24"/>
      <c r="H49" s="24"/>
      <c r="I49" s="24"/>
      <c r="J49" s="24"/>
      <c r="K49" s="24"/>
      <c r="L49" s="24"/>
      <c r="M49" s="24"/>
      <c r="N49" s="24"/>
    </row>
    <row r="50" customFormat="false" ht="15" hidden="false" customHeight="false" outlineLevel="0" collapsed="false">
      <c r="A50" s="24"/>
      <c r="B50" s="24"/>
      <c r="C50" s="24"/>
      <c r="D50" s="24"/>
      <c r="E50" s="24"/>
      <c r="F50" s="24"/>
      <c r="G50" s="24"/>
      <c r="H50" s="24"/>
      <c r="I50" s="24"/>
      <c r="J50" s="24"/>
      <c r="K50" s="24"/>
      <c r="L50" s="24"/>
      <c r="M50" s="24"/>
      <c r="N50" s="24"/>
    </row>
    <row r="51" customFormat="false" ht="15" hidden="false" customHeight="false" outlineLevel="0" collapsed="false">
      <c r="A51" s="24"/>
      <c r="B51" s="24"/>
      <c r="C51" s="24"/>
      <c r="D51" s="24"/>
      <c r="E51" s="24"/>
      <c r="F51" s="24"/>
      <c r="G51" s="24"/>
      <c r="H51" s="24"/>
      <c r="I51" s="24"/>
      <c r="J51" s="24"/>
      <c r="K51" s="24"/>
      <c r="L51" s="24"/>
      <c r="M51" s="24"/>
      <c r="N51" s="24"/>
    </row>
    <row r="52" customFormat="false" ht="15" hidden="false" customHeight="false" outlineLevel="0" collapsed="false">
      <c r="A52" s="24"/>
      <c r="B52" s="24"/>
      <c r="C52" s="24"/>
      <c r="D52" s="24"/>
      <c r="E52" s="24"/>
      <c r="F52" s="24"/>
      <c r="G52" s="24"/>
      <c r="H52" s="24"/>
      <c r="I52" s="24"/>
      <c r="J52" s="24"/>
      <c r="K52" s="24"/>
      <c r="L52" s="24"/>
      <c r="M52" s="24"/>
      <c r="N52" s="24"/>
    </row>
    <row r="53" customFormat="false" ht="15" hidden="false" customHeight="false" outlineLevel="0" collapsed="false">
      <c r="A53" s="24"/>
      <c r="B53" s="24"/>
      <c r="C53" s="24"/>
      <c r="D53" s="24"/>
      <c r="E53" s="24"/>
      <c r="F53" s="24"/>
      <c r="G53" s="24"/>
      <c r="H53" s="24"/>
      <c r="I53" s="24"/>
      <c r="J53" s="24"/>
      <c r="K53" s="24"/>
      <c r="L53" s="24"/>
      <c r="M53" s="24"/>
      <c r="N53" s="24"/>
    </row>
    <row r="54" customFormat="false" ht="15" hidden="false" customHeight="false" outlineLevel="0" collapsed="false">
      <c r="A54" s="24"/>
      <c r="B54" s="24"/>
      <c r="C54" s="24"/>
      <c r="D54" s="24"/>
      <c r="E54" s="24"/>
      <c r="F54" s="24"/>
      <c r="G54" s="24"/>
      <c r="H54" s="24"/>
      <c r="I54" s="24"/>
      <c r="J54" s="24"/>
      <c r="K54" s="24"/>
      <c r="L54" s="24"/>
      <c r="M54" s="24"/>
      <c r="N54" s="24"/>
    </row>
    <row r="55" customFormat="false" ht="15" hidden="false" customHeight="false" outlineLevel="0" collapsed="false">
      <c r="A55" s="24"/>
      <c r="B55" s="24"/>
      <c r="C55" s="24"/>
      <c r="D55" s="24"/>
      <c r="E55" s="24"/>
      <c r="F55" s="24"/>
      <c r="G55" s="24"/>
      <c r="H55" s="24"/>
      <c r="I55" s="24"/>
      <c r="J55" s="24"/>
      <c r="K55" s="24"/>
      <c r="L55" s="24"/>
      <c r="M55" s="24"/>
      <c r="N55" s="24"/>
    </row>
    <row r="56" customFormat="false" ht="15" hidden="false" customHeight="false" outlineLevel="0" collapsed="false">
      <c r="A56" s="24"/>
      <c r="B56" s="24"/>
      <c r="C56" s="24"/>
      <c r="D56" s="24"/>
      <c r="E56" s="24"/>
      <c r="F56" s="24"/>
      <c r="G56" s="24"/>
      <c r="H56" s="24"/>
      <c r="I56" s="24"/>
      <c r="J56" s="24"/>
      <c r="K56" s="24"/>
      <c r="L56" s="24"/>
      <c r="M56" s="24"/>
      <c r="N56" s="24"/>
    </row>
    <row r="57" customFormat="false" ht="15" hidden="false" customHeight="false" outlineLevel="0" collapsed="false">
      <c r="A57" s="24"/>
      <c r="B57" s="24"/>
      <c r="C57" s="24"/>
      <c r="D57" s="24"/>
      <c r="E57" s="24"/>
      <c r="F57" s="24"/>
      <c r="G57" s="24"/>
      <c r="H57" s="24"/>
      <c r="I57" s="24"/>
      <c r="J57" s="24"/>
      <c r="K57" s="24"/>
      <c r="L57" s="24"/>
      <c r="M57" s="24"/>
      <c r="N57" s="24"/>
    </row>
    <row r="58" customFormat="false" ht="15" hidden="false" customHeight="false" outlineLevel="0" collapsed="false">
      <c r="A58" s="24"/>
      <c r="B58" s="24"/>
      <c r="C58" s="24"/>
      <c r="D58" s="24"/>
      <c r="E58" s="24"/>
      <c r="F58" s="24"/>
      <c r="G58" s="24"/>
      <c r="H58" s="24"/>
      <c r="I58" s="24"/>
      <c r="J58" s="24"/>
      <c r="K58" s="24"/>
      <c r="L58" s="24"/>
      <c r="M58" s="24"/>
      <c r="N58" s="24"/>
    </row>
    <row r="59" customFormat="false" ht="15" hidden="false" customHeight="false" outlineLevel="0" collapsed="false">
      <c r="A59" s="24"/>
      <c r="B59" s="24"/>
      <c r="C59" s="24"/>
      <c r="D59" s="24"/>
      <c r="E59" s="24"/>
      <c r="F59" s="24"/>
      <c r="G59" s="24"/>
      <c r="H59" s="24"/>
      <c r="I59" s="24"/>
      <c r="J59" s="24"/>
      <c r="K59" s="24"/>
      <c r="L59" s="24"/>
      <c r="M59" s="24"/>
      <c r="N59" s="24"/>
    </row>
    <row r="60" customFormat="false" ht="15" hidden="false" customHeight="false" outlineLevel="0" collapsed="false">
      <c r="A60" s="24"/>
      <c r="B60" s="24"/>
      <c r="C60" s="24"/>
      <c r="D60" s="24"/>
      <c r="E60" s="24"/>
      <c r="F60" s="24"/>
      <c r="G60" s="24"/>
      <c r="H60" s="24"/>
      <c r="I60" s="24"/>
      <c r="J60" s="24"/>
      <c r="K60" s="24"/>
      <c r="L60" s="24"/>
      <c r="M60" s="24"/>
      <c r="N60" s="24"/>
    </row>
    <row r="61" customFormat="false" ht="15" hidden="false" customHeight="false" outlineLevel="0" collapsed="false">
      <c r="A61" s="24"/>
      <c r="B61" s="24"/>
      <c r="C61" s="24"/>
      <c r="D61" s="24"/>
      <c r="E61" s="24"/>
      <c r="F61" s="24"/>
      <c r="G61" s="24"/>
      <c r="H61" s="24"/>
      <c r="I61" s="24"/>
      <c r="J61" s="24"/>
      <c r="K61" s="24"/>
      <c r="L61" s="24"/>
      <c r="M61" s="24"/>
      <c r="N61" s="24"/>
    </row>
    <row r="62" customFormat="false" ht="15" hidden="false" customHeight="false" outlineLevel="0" collapsed="false">
      <c r="A62" s="24"/>
      <c r="B62" s="24"/>
      <c r="C62" s="24"/>
      <c r="D62" s="24"/>
      <c r="E62" s="24"/>
      <c r="F62" s="24"/>
      <c r="G62" s="24"/>
      <c r="H62" s="24"/>
      <c r="I62" s="24"/>
      <c r="J62" s="24"/>
      <c r="K62" s="24"/>
      <c r="L62" s="24"/>
      <c r="M62" s="24"/>
      <c r="N62" s="24"/>
    </row>
    <row r="63" customFormat="false" ht="15" hidden="false" customHeight="false" outlineLevel="0" collapsed="false">
      <c r="A63" s="24"/>
      <c r="B63" s="24"/>
      <c r="C63" s="24"/>
      <c r="D63" s="24"/>
      <c r="E63" s="24"/>
      <c r="F63" s="24"/>
      <c r="G63" s="24"/>
      <c r="H63" s="24"/>
      <c r="I63" s="24"/>
      <c r="J63" s="24"/>
      <c r="K63" s="24"/>
      <c r="L63" s="24"/>
      <c r="M63" s="24"/>
      <c r="N63" s="24"/>
    </row>
    <row r="64" customFormat="false" ht="15" hidden="false" customHeight="false" outlineLevel="0" collapsed="false">
      <c r="A64" s="24"/>
      <c r="B64" s="24"/>
      <c r="C64" s="24"/>
      <c r="D64" s="24"/>
      <c r="E64" s="24"/>
      <c r="F64" s="24"/>
      <c r="G64" s="24"/>
      <c r="H64" s="24"/>
      <c r="I64" s="24"/>
      <c r="J64" s="24"/>
      <c r="K64" s="24"/>
      <c r="L64" s="24"/>
      <c r="M64" s="24"/>
      <c r="N64" s="24"/>
    </row>
    <row r="65" customFormat="false" ht="15" hidden="false" customHeight="false" outlineLevel="0" collapsed="false">
      <c r="A65" s="24"/>
      <c r="B65" s="24"/>
      <c r="C65" s="24"/>
      <c r="D65" s="24"/>
      <c r="E65" s="24"/>
      <c r="F65" s="24"/>
      <c r="G65" s="24"/>
      <c r="H65" s="24"/>
      <c r="I65" s="24"/>
      <c r="J65" s="24"/>
      <c r="K65" s="24"/>
      <c r="L65" s="24"/>
      <c r="M65" s="24"/>
      <c r="N65" s="24"/>
    </row>
    <row r="66" customFormat="false" ht="15" hidden="false" customHeight="false" outlineLevel="0" collapsed="false">
      <c r="A66" s="24"/>
      <c r="B66" s="24"/>
      <c r="C66" s="24"/>
      <c r="D66" s="24"/>
      <c r="E66" s="24"/>
      <c r="F66" s="24"/>
      <c r="G66" s="24"/>
      <c r="H66" s="24"/>
      <c r="I66" s="24"/>
      <c r="J66" s="24"/>
      <c r="K66" s="24"/>
      <c r="L66" s="24"/>
      <c r="M66" s="24"/>
      <c r="N66" s="24"/>
    </row>
    <row r="67" customFormat="false" ht="15" hidden="false" customHeight="false" outlineLevel="0" collapsed="false">
      <c r="A67" s="24"/>
      <c r="B67" s="24"/>
      <c r="C67" s="24"/>
      <c r="D67" s="24"/>
      <c r="E67" s="24"/>
      <c r="F67" s="24"/>
      <c r="G67" s="24"/>
      <c r="H67" s="24"/>
      <c r="I67" s="24"/>
      <c r="J67" s="24"/>
      <c r="K67" s="24"/>
      <c r="L67" s="24"/>
      <c r="M67" s="24"/>
      <c r="N67" s="24"/>
    </row>
    <row r="68" customFormat="false" ht="15" hidden="false" customHeight="false" outlineLevel="0" collapsed="false">
      <c r="A68" s="24"/>
      <c r="B68" s="24"/>
      <c r="C68" s="24"/>
      <c r="D68" s="24"/>
      <c r="E68" s="24"/>
      <c r="F68" s="24"/>
      <c r="G68" s="24"/>
      <c r="H68" s="24"/>
      <c r="I68" s="24"/>
      <c r="J68" s="24"/>
      <c r="K68" s="24"/>
      <c r="L68" s="24"/>
      <c r="M68" s="24"/>
      <c r="N68" s="24"/>
    </row>
    <row r="69" customFormat="false" ht="15" hidden="false" customHeight="false" outlineLevel="0" collapsed="false">
      <c r="A69" s="24"/>
      <c r="B69" s="24"/>
      <c r="C69" s="24"/>
      <c r="D69" s="24"/>
      <c r="E69" s="24"/>
      <c r="F69" s="24"/>
      <c r="G69" s="24"/>
      <c r="H69" s="24"/>
      <c r="I69" s="24"/>
      <c r="J69" s="24"/>
      <c r="K69" s="24"/>
      <c r="L69" s="24"/>
      <c r="M69" s="24"/>
      <c r="N69" s="24"/>
    </row>
    <row r="70" customFormat="false" ht="15" hidden="false" customHeight="false" outlineLevel="0" collapsed="false">
      <c r="A70" s="24"/>
      <c r="B70" s="24"/>
      <c r="C70" s="24"/>
      <c r="D70" s="24"/>
      <c r="E70" s="24"/>
      <c r="F70" s="24"/>
      <c r="G70" s="24"/>
      <c r="H70" s="24"/>
      <c r="I70" s="24"/>
      <c r="J70" s="24"/>
      <c r="K70" s="24"/>
      <c r="L70" s="24"/>
      <c r="M70" s="24"/>
      <c r="N70" s="24"/>
    </row>
    <row r="71" customFormat="false" ht="15" hidden="false" customHeight="false" outlineLevel="0" collapsed="false">
      <c r="A71" s="24"/>
      <c r="B71" s="24"/>
      <c r="C71" s="24"/>
      <c r="D71" s="24"/>
      <c r="E71" s="24"/>
      <c r="F71" s="24"/>
      <c r="G71" s="24"/>
      <c r="H71" s="24"/>
      <c r="I71" s="24"/>
      <c r="J71" s="24"/>
      <c r="K71" s="24"/>
      <c r="L71" s="24"/>
      <c r="M71" s="24"/>
      <c r="N71" s="24"/>
    </row>
    <row r="72" customFormat="false" ht="15" hidden="false" customHeight="false" outlineLevel="0" collapsed="false">
      <c r="A72" s="24"/>
      <c r="B72" s="24"/>
      <c r="C72" s="24"/>
      <c r="D72" s="24"/>
      <c r="E72" s="24"/>
      <c r="F72" s="24"/>
      <c r="G72" s="24"/>
      <c r="H72" s="24"/>
      <c r="I72" s="24"/>
      <c r="J72" s="24"/>
      <c r="K72" s="24"/>
      <c r="L72" s="24"/>
      <c r="M72" s="24"/>
      <c r="N72" s="24"/>
    </row>
    <row r="73" customFormat="false" ht="15" hidden="false" customHeight="false" outlineLevel="0" collapsed="false">
      <c r="A73" s="24"/>
      <c r="B73" s="24"/>
      <c r="C73" s="24"/>
      <c r="D73" s="24"/>
      <c r="E73" s="24"/>
      <c r="F73" s="24"/>
      <c r="G73" s="24"/>
      <c r="H73" s="24"/>
      <c r="I73" s="24"/>
      <c r="J73" s="24"/>
      <c r="K73" s="24"/>
      <c r="L73" s="24"/>
      <c r="M73" s="24"/>
      <c r="N73" s="24"/>
    </row>
    <row r="74" customFormat="false" ht="15" hidden="false" customHeight="false" outlineLevel="0" collapsed="false">
      <c r="A74" s="24"/>
      <c r="B74" s="24"/>
      <c r="C74" s="24"/>
      <c r="D74" s="24"/>
      <c r="E74" s="24"/>
      <c r="F74" s="24"/>
      <c r="G74" s="24"/>
      <c r="H74" s="24"/>
      <c r="I74" s="24"/>
      <c r="J74" s="24"/>
      <c r="K74" s="24"/>
      <c r="L74" s="24"/>
      <c r="M74" s="24"/>
      <c r="N74" s="24"/>
    </row>
    <row r="75" customFormat="false" ht="15" hidden="false" customHeight="false" outlineLevel="0" collapsed="false">
      <c r="A75" s="24"/>
      <c r="B75" s="24"/>
      <c r="C75" s="24"/>
      <c r="D75" s="24"/>
      <c r="E75" s="24"/>
      <c r="F75" s="24"/>
      <c r="G75" s="24"/>
      <c r="H75" s="24"/>
      <c r="I75" s="24"/>
      <c r="J75" s="24"/>
      <c r="K75" s="24"/>
      <c r="L75" s="24"/>
      <c r="M75" s="24"/>
      <c r="N75" s="24"/>
    </row>
    <row r="76" customFormat="false" ht="15" hidden="false" customHeight="false" outlineLevel="0" collapsed="false">
      <c r="A76" s="24"/>
      <c r="B76" s="24"/>
      <c r="C76" s="24"/>
      <c r="D76" s="24"/>
      <c r="E76" s="24"/>
      <c r="F76" s="24"/>
      <c r="G76" s="24"/>
      <c r="H76" s="24"/>
      <c r="I76" s="24"/>
      <c r="J76" s="24"/>
      <c r="K76" s="24"/>
      <c r="L76" s="24"/>
      <c r="M76" s="24"/>
      <c r="N76" s="24"/>
    </row>
    <row r="77" customFormat="false" ht="15" hidden="false" customHeight="false" outlineLevel="0" collapsed="false">
      <c r="A77" s="24"/>
      <c r="B77" s="24"/>
      <c r="C77" s="24"/>
      <c r="D77" s="24"/>
      <c r="E77" s="24"/>
      <c r="F77" s="24"/>
      <c r="G77" s="24"/>
      <c r="H77" s="24"/>
      <c r="I77" s="24"/>
      <c r="J77" s="24"/>
      <c r="K77" s="24"/>
      <c r="L77" s="24"/>
      <c r="M77" s="24"/>
      <c r="N77" s="24"/>
    </row>
    <row r="78" customFormat="false" ht="15" hidden="false" customHeight="false" outlineLevel="0" collapsed="false">
      <c r="A78" s="24"/>
      <c r="B78" s="24"/>
      <c r="C78" s="24"/>
      <c r="D78" s="24"/>
      <c r="E78" s="24"/>
      <c r="F78" s="24"/>
      <c r="G78" s="24"/>
      <c r="H78" s="24"/>
      <c r="I78" s="24"/>
      <c r="J78" s="24"/>
      <c r="K78" s="24"/>
      <c r="L78" s="24"/>
      <c r="M78" s="24"/>
      <c r="N78" s="24"/>
    </row>
    <row r="79" customFormat="false" ht="15" hidden="false" customHeight="false" outlineLevel="0" collapsed="false">
      <c r="A79" s="24"/>
      <c r="B79" s="24"/>
      <c r="C79" s="24"/>
      <c r="D79" s="24"/>
      <c r="E79" s="24"/>
      <c r="F79" s="24"/>
      <c r="G79" s="24"/>
      <c r="H79" s="24"/>
      <c r="I79" s="24"/>
      <c r="J79" s="24"/>
      <c r="K79" s="24"/>
      <c r="L79" s="24"/>
      <c r="M79" s="24"/>
      <c r="N79" s="24"/>
    </row>
    <row r="80" customFormat="false" ht="15" hidden="false" customHeight="false" outlineLevel="0" collapsed="false">
      <c r="A80" s="24"/>
      <c r="B80" s="24"/>
      <c r="C80" s="24"/>
      <c r="D80" s="24"/>
      <c r="E80" s="24"/>
      <c r="F80" s="24"/>
      <c r="G80" s="24"/>
      <c r="H80" s="24"/>
      <c r="I80" s="24"/>
      <c r="J80" s="24"/>
      <c r="K80" s="24"/>
      <c r="L80" s="24"/>
      <c r="M80" s="24"/>
      <c r="N80" s="24"/>
    </row>
    <row r="81" customFormat="false" ht="15" hidden="false" customHeight="false" outlineLevel="0" collapsed="false">
      <c r="A81" s="24"/>
      <c r="B81" s="24"/>
      <c r="C81" s="24"/>
      <c r="D81" s="24"/>
      <c r="E81" s="24"/>
      <c r="F81" s="24"/>
      <c r="G81" s="24"/>
      <c r="H81" s="24"/>
      <c r="I81" s="24"/>
      <c r="J81" s="24"/>
      <c r="K81" s="24"/>
      <c r="L81" s="24"/>
      <c r="M81" s="24"/>
      <c r="N81" s="24"/>
    </row>
    <row r="82" customFormat="false" ht="15" hidden="false" customHeight="false" outlineLevel="0" collapsed="false">
      <c r="A82" s="24"/>
      <c r="B82" s="24"/>
      <c r="C82" s="24"/>
      <c r="D82" s="24"/>
      <c r="E82" s="24"/>
      <c r="F82" s="24"/>
      <c r="G82" s="24"/>
      <c r="H82" s="24"/>
      <c r="I82" s="24"/>
      <c r="J82" s="24"/>
      <c r="K82" s="24"/>
      <c r="L82" s="24"/>
      <c r="M82" s="24"/>
      <c r="N82" s="24"/>
    </row>
    <row r="83" customFormat="false" ht="15" hidden="false" customHeight="false" outlineLevel="0" collapsed="false">
      <c r="A83" s="24"/>
      <c r="B83" s="24"/>
      <c r="C83" s="24"/>
      <c r="D83" s="24"/>
      <c r="E83" s="24"/>
      <c r="F83" s="24"/>
      <c r="G83" s="24"/>
      <c r="H83" s="24"/>
      <c r="I83" s="24"/>
      <c r="J83" s="24"/>
      <c r="K83" s="24"/>
      <c r="L83" s="24"/>
      <c r="M83" s="24"/>
      <c r="N83" s="24"/>
    </row>
    <row r="84" customFormat="false" ht="15" hidden="false" customHeight="false" outlineLevel="0" collapsed="false">
      <c r="A84" s="24"/>
      <c r="B84" s="24"/>
      <c r="C84" s="24"/>
      <c r="D84" s="24"/>
      <c r="E84" s="24"/>
      <c r="F84" s="24"/>
      <c r="G84" s="24"/>
      <c r="H84" s="24"/>
      <c r="I84" s="24"/>
      <c r="J84" s="24"/>
      <c r="K84" s="24"/>
      <c r="L84" s="24"/>
      <c r="M84" s="24"/>
      <c r="N84" s="24"/>
    </row>
    <row r="85" customFormat="false" ht="15" hidden="false" customHeight="false" outlineLevel="0" collapsed="false">
      <c r="A85" s="24"/>
      <c r="B85" s="24"/>
      <c r="C85" s="24"/>
      <c r="D85" s="24"/>
      <c r="E85" s="24"/>
      <c r="F85" s="24"/>
      <c r="G85" s="24"/>
      <c r="H85" s="24"/>
      <c r="I85" s="24"/>
      <c r="J85" s="24"/>
      <c r="K85" s="24"/>
      <c r="L85" s="24"/>
      <c r="M85" s="24"/>
      <c r="N85" s="24"/>
    </row>
    <row r="86" customFormat="false" ht="15" hidden="false" customHeight="false" outlineLevel="0" collapsed="false">
      <c r="A86" s="24"/>
      <c r="B86" s="24"/>
      <c r="C86" s="24"/>
      <c r="D86" s="24"/>
      <c r="E86" s="24"/>
      <c r="F86" s="24"/>
      <c r="G86" s="24"/>
      <c r="H86" s="24"/>
      <c r="I86" s="24"/>
      <c r="J86" s="24"/>
      <c r="K86" s="24"/>
      <c r="L86" s="24"/>
      <c r="M86" s="24"/>
      <c r="N86" s="24"/>
    </row>
    <row r="87" customFormat="false" ht="15" hidden="false" customHeight="false" outlineLevel="0" collapsed="false">
      <c r="A87" s="24"/>
      <c r="B87" s="24"/>
      <c r="C87" s="24"/>
      <c r="D87" s="24"/>
      <c r="E87" s="24"/>
      <c r="F87" s="24"/>
      <c r="G87" s="24"/>
      <c r="H87" s="24"/>
      <c r="I87" s="24"/>
      <c r="J87" s="24"/>
      <c r="K87" s="24"/>
      <c r="L87" s="24"/>
      <c r="M87" s="24"/>
      <c r="N87" s="24"/>
    </row>
    <row r="88" customFormat="false" ht="15" hidden="false" customHeight="false" outlineLevel="0" collapsed="false">
      <c r="A88" s="24"/>
      <c r="B88" s="24"/>
      <c r="C88" s="24"/>
      <c r="D88" s="24"/>
      <c r="E88" s="24"/>
      <c r="F88" s="24"/>
      <c r="G88" s="24"/>
      <c r="H88" s="24"/>
      <c r="I88" s="24"/>
      <c r="J88" s="24"/>
      <c r="K88" s="24"/>
      <c r="L88" s="24"/>
      <c r="M88" s="24"/>
      <c r="N88" s="24"/>
    </row>
    <row r="89" customFormat="false" ht="15" hidden="false" customHeight="false" outlineLevel="0" collapsed="false">
      <c r="A89" s="24"/>
      <c r="B89" s="24"/>
      <c r="C89" s="24"/>
      <c r="D89" s="24"/>
      <c r="E89" s="24"/>
      <c r="F89" s="24"/>
      <c r="G89" s="24"/>
      <c r="H89" s="24"/>
      <c r="I89" s="24"/>
      <c r="J89" s="24"/>
      <c r="K89" s="24"/>
      <c r="L89" s="24"/>
      <c r="M89" s="24"/>
      <c r="N89" s="24"/>
    </row>
    <row r="90" customFormat="false" ht="15" hidden="false" customHeight="false" outlineLevel="0" collapsed="false">
      <c r="A90" s="24"/>
      <c r="B90" s="24"/>
      <c r="C90" s="24"/>
      <c r="D90" s="24"/>
      <c r="E90" s="24"/>
      <c r="F90" s="24"/>
      <c r="G90" s="24"/>
      <c r="H90" s="24"/>
      <c r="I90" s="24"/>
      <c r="J90" s="24"/>
      <c r="K90" s="24"/>
      <c r="L90" s="24"/>
      <c r="M90" s="24"/>
      <c r="N90" s="24"/>
    </row>
    <row r="91" customFormat="false" ht="15" hidden="false" customHeight="false" outlineLevel="0" collapsed="false">
      <c r="A91" s="24"/>
      <c r="B91" s="24"/>
      <c r="C91" s="24"/>
      <c r="D91" s="24"/>
      <c r="E91" s="24"/>
      <c r="F91" s="24"/>
      <c r="G91" s="24"/>
      <c r="H91" s="24"/>
      <c r="I91" s="24"/>
      <c r="J91" s="24"/>
      <c r="K91" s="24"/>
      <c r="L91" s="24"/>
      <c r="M91" s="24"/>
      <c r="N91" s="24"/>
    </row>
    <row r="92" customFormat="false" ht="15" hidden="false" customHeight="false" outlineLevel="0" collapsed="false">
      <c r="A92" s="24"/>
      <c r="B92" s="24"/>
      <c r="C92" s="24"/>
      <c r="D92" s="24"/>
      <c r="E92" s="24"/>
      <c r="F92" s="24"/>
      <c r="G92" s="24"/>
      <c r="H92" s="24"/>
      <c r="I92" s="24"/>
      <c r="J92" s="24"/>
      <c r="K92" s="24"/>
      <c r="L92" s="24"/>
      <c r="M92" s="24"/>
      <c r="N92" s="24"/>
    </row>
    <row r="93" customFormat="false" ht="15" hidden="false" customHeight="false" outlineLevel="0" collapsed="false">
      <c r="A93" s="24"/>
      <c r="B93" s="24"/>
      <c r="C93" s="24"/>
      <c r="D93" s="24"/>
      <c r="E93" s="24"/>
      <c r="F93" s="24"/>
      <c r="G93" s="24"/>
      <c r="H93" s="24"/>
      <c r="I93" s="24"/>
      <c r="J93" s="24"/>
      <c r="K93" s="24"/>
      <c r="L93" s="24"/>
      <c r="M93" s="24"/>
      <c r="N93" s="24"/>
    </row>
    <row r="94" customFormat="false" ht="15" hidden="false" customHeight="false" outlineLevel="0" collapsed="false">
      <c r="A94" s="24"/>
      <c r="B94" s="24"/>
      <c r="C94" s="24"/>
      <c r="D94" s="24"/>
      <c r="E94" s="24"/>
      <c r="F94" s="24"/>
      <c r="G94" s="24"/>
      <c r="H94" s="24"/>
      <c r="I94" s="24"/>
      <c r="J94" s="24"/>
      <c r="K94" s="24"/>
      <c r="L94" s="24"/>
      <c r="M94" s="24"/>
      <c r="N94" s="24"/>
    </row>
    <row r="95" customFormat="false" ht="15" hidden="false" customHeight="false" outlineLevel="0" collapsed="false">
      <c r="A95" s="24"/>
      <c r="B95" s="24"/>
      <c r="C95" s="24"/>
      <c r="D95" s="24"/>
      <c r="E95" s="24"/>
      <c r="F95" s="24"/>
      <c r="G95" s="24"/>
      <c r="H95" s="24"/>
      <c r="I95" s="24"/>
      <c r="J95" s="24"/>
      <c r="K95" s="24"/>
      <c r="L95" s="24"/>
      <c r="M95" s="24"/>
      <c r="N95" s="24"/>
    </row>
    <row r="96" customFormat="false" ht="15" hidden="false" customHeight="false" outlineLevel="0" collapsed="false">
      <c r="A96" s="24"/>
      <c r="B96" s="24"/>
      <c r="C96" s="24"/>
      <c r="D96" s="24"/>
      <c r="E96" s="24"/>
      <c r="F96" s="24"/>
      <c r="G96" s="24"/>
      <c r="H96" s="24"/>
      <c r="I96" s="24"/>
      <c r="J96" s="24"/>
      <c r="K96" s="24"/>
      <c r="L96" s="24"/>
      <c r="M96" s="24"/>
      <c r="N96" s="24"/>
    </row>
    <row r="97" customFormat="false" ht="15" hidden="false" customHeight="false" outlineLevel="0" collapsed="false">
      <c r="A97" s="24"/>
      <c r="B97" s="24"/>
      <c r="C97" s="24"/>
      <c r="D97" s="24"/>
      <c r="E97" s="24"/>
      <c r="F97" s="24"/>
      <c r="G97" s="24"/>
      <c r="H97" s="24"/>
      <c r="I97" s="24"/>
      <c r="J97" s="24"/>
      <c r="K97" s="24"/>
      <c r="L97" s="24"/>
      <c r="M97" s="24"/>
      <c r="N97" s="24"/>
    </row>
    <row r="98" customFormat="false" ht="15" hidden="false" customHeight="false" outlineLevel="0" collapsed="false">
      <c r="A98" s="24"/>
      <c r="B98" s="24"/>
      <c r="C98" s="24"/>
      <c r="D98" s="24"/>
      <c r="E98" s="24"/>
      <c r="F98" s="24"/>
      <c r="G98" s="24"/>
      <c r="H98" s="24"/>
      <c r="I98" s="24"/>
      <c r="J98" s="24"/>
      <c r="K98" s="24"/>
      <c r="L98" s="24"/>
      <c r="M98" s="24"/>
      <c r="N98" s="24"/>
    </row>
    <row r="99" customFormat="false" ht="15" hidden="false" customHeight="false" outlineLevel="0" collapsed="false">
      <c r="A99" s="24"/>
      <c r="B99" s="24"/>
      <c r="C99" s="24"/>
      <c r="D99" s="24"/>
      <c r="E99" s="24"/>
      <c r="F99" s="24"/>
      <c r="G99" s="24"/>
      <c r="H99" s="24"/>
      <c r="I99" s="24"/>
      <c r="J99" s="24"/>
      <c r="K99" s="24"/>
      <c r="L99" s="24"/>
      <c r="M99" s="24"/>
      <c r="N99" s="24"/>
    </row>
    <row r="100" customFormat="false" ht="15" hidden="false" customHeight="false" outlineLevel="0" collapsed="false">
      <c r="A100" s="24"/>
      <c r="B100" s="24"/>
      <c r="C100" s="24"/>
      <c r="D100" s="24"/>
      <c r="E100" s="24"/>
      <c r="F100" s="24"/>
      <c r="G100" s="24"/>
      <c r="H100" s="24"/>
      <c r="I100" s="24"/>
      <c r="J100" s="24"/>
      <c r="K100" s="24"/>
      <c r="L100" s="24"/>
      <c r="M100" s="24"/>
      <c r="N100" s="24"/>
    </row>
    <row r="101" customFormat="false" ht="15" hidden="false" customHeight="false" outlineLevel="0" collapsed="false">
      <c r="A101" s="24"/>
      <c r="B101" s="24"/>
      <c r="C101" s="24"/>
      <c r="D101" s="24"/>
      <c r="E101" s="24"/>
      <c r="F101" s="24"/>
      <c r="G101" s="24"/>
      <c r="H101" s="24"/>
      <c r="I101" s="24"/>
      <c r="J101" s="24"/>
      <c r="K101" s="24"/>
      <c r="L101" s="24"/>
      <c r="M101" s="24"/>
      <c r="N101" s="24"/>
    </row>
    <row r="102" customFormat="false" ht="15" hidden="false" customHeight="false" outlineLevel="0" collapsed="false">
      <c r="A102" s="24"/>
      <c r="B102" s="24"/>
      <c r="C102" s="24"/>
      <c r="D102" s="24"/>
      <c r="E102" s="24"/>
      <c r="F102" s="24"/>
      <c r="G102" s="24"/>
      <c r="H102" s="24"/>
      <c r="I102" s="24"/>
      <c r="J102" s="24"/>
      <c r="K102" s="24"/>
      <c r="L102" s="24"/>
      <c r="M102" s="24"/>
      <c r="N102" s="24"/>
    </row>
    <row r="103" customFormat="false" ht="15" hidden="false" customHeight="false" outlineLevel="0" collapsed="false">
      <c r="A103" s="24"/>
      <c r="B103" s="24"/>
      <c r="C103" s="24"/>
      <c r="D103" s="24"/>
      <c r="E103" s="24"/>
      <c r="F103" s="24"/>
      <c r="G103" s="24"/>
      <c r="H103" s="24"/>
      <c r="I103" s="24"/>
      <c r="J103" s="24"/>
      <c r="K103" s="24"/>
      <c r="L103" s="24"/>
      <c r="M103" s="24"/>
      <c r="N103" s="24"/>
    </row>
    <row r="104" customFormat="false" ht="15" hidden="false" customHeight="false" outlineLevel="0" collapsed="false">
      <c r="A104" s="24"/>
      <c r="B104" s="24"/>
      <c r="C104" s="24"/>
      <c r="D104" s="24"/>
      <c r="E104" s="24"/>
      <c r="F104" s="24"/>
      <c r="G104" s="24"/>
      <c r="H104" s="24"/>
      <c r="I104" s="24"/>
      <c r="J104" s="24"/>
      <c r="K104" s="24"/>
      <c r="L104" s="24"/>
      <c r="M104" s="24"/>
      <c r="N104" s="24"/>
    </row>
    <row r="105" customFormat="false" ht="15" hidden="false" customHeight="false" outlineLevel="0" collapsed="false">
      <c r="A105" s="24"/>
      <c r="B105" s="24"/>
      <c r="C105" s="24"/>
      <c r="D105" s="24"/>
      <c r="E105" s="24"/>
      <c r="F105" s="24"/>
      <c r="G105" s="24"/>
      <c r="H105" s="24"/>
      <c r="I105" s="24"/>
      <c r="J105" s="24"/>
      <c r="K105" s="24"/>
      <c r="L105" s="24"/>
      <c r="M105" s="24"/>
      <c r="N105" s="24"/>
    </row>
    <row r="106" customFormat="false" ht="15" hidden="false" customHeight="false" outlineLevel="0" collapsed="false">
      <c r="A106" s="24"/>
      <c r="B106" s="24"/>
      <c r="C106" s="24"/>
      <c r="D106" s="24"/>
      <c r="E106" s="24"/>
      <c r="F106" s="24"/>
      <c r="G106" s="24"/>
      <c r="H106" s="24"/>
      <c r="I106" s="24"/>
      <c r="J106" s="24"/>
      <c r="K106" s="24"/>
      <c r="L106" s="24"/>
      <c r="M106" s="24"/>
      <c r="N106" s="24"/>
    </row>
    <row r="107" customFormat="false" ht="15" hidden="false" customHeight="false" outlineLevel="0" collapsed="false">
      <c r="A107" s="24"/>
      <c r="B107" s="24"/>
      <c r="C107" s="24"/>
      <c r="D107" s="24"/>
      <c r="E107" s="24"/>
      <c r="F107" s="24"/>
      <c r="G107" s="24"/>
      <c r="H107" s="24"/>
      <c r="I107" s="24"/>
      <c r="J107" s="24"/>
      <c r="K107" s="24"/>
      <c r="L107" s="24"/>
      <c r="M107" s="24"/>
      <c r="N107" s="24"/>
    </row>
    <row r="108" customFormat="false" ht="15" hidden="false" customHeight="false" outlineLevel="0" collapsed="false">
      <c r="A108" s="24"/>
      <c r="B108" s="24"/>
      <c r="C108" s="24"/>
      <c r="D108" s="24"/>
      <c r="E108" s="24"/>
      <c r="F108" s="24"/>
      <c r="G108" s="24"/>
      <c r="H108" s="24"/>
      <c r="I108" s="24"/>
      <c r="J108" s="24"/>
      <c r="K108" s="24"/>
      <c r="L108" s="24"/>
      <c r="M108" s="24"/>
      <c r="N108" s="24"/>
    </row>
    <row r="109" customFormat="false" ht="15" hidden="false" customHeight="false" outlineLevel="0" collapsed="false">
      <c r="A109" s="24"/>
      <c r="B109" s="24"/>
      <c r="C109" s="24"/>
      <c r="D109" s="24"/>
      <c r="E109" s="24"/>
      <c r="F109" s="24"/>
      <c r="G109" s="24"/>
      <c r="H109" s="24"/>
      <c r="I109" s="24"/>
      <c r="J109" s="24"/>
      <c r="K109" s="24"/>
      <c r="L109" s="24"/>
      <c r="M109" s="24"/>
      <c r="N109" s="24"/>
    </row>
    <row r="110" customFormat="false" ht="15" hidden="false" customHeight="false" outlineLevel="0" collapsed="false">
      <c r="A110" s="24"/>
      <c r="B110" s="24"/>
      <c r="C110" s="24"/>
      <c r="D110" s="24"/>
      <c r="E110" s="24"/>
      <c r="F110" s="24"/>
      <c r="G110" s="24"/>
      <c r="H110" s="24"/>
      <c r="I110" s="24"/>
      <c r="J110" s="24"/>
      <c r="K110" s="24"/>
      <c r="L110" s="24"/>
      <c r="M110" s="24"/>
      <c r="N110" s="24"/>
    </row>
    <row r="111" customFormat="false" ht="15" hidden="false" customHeight="false" outlineLevel="0" collapsed="false">
      <c r="A111" s="24"/>
      <c r="B111" s="24"/>
      <c r="C111" s="24"/>
      <c r="D111" s="24"/>
      <c r="E111" s="24"/>
      <c r="F111" s="24"/>
      <c r="G111" s="24"/>
      <c r="H111" s="24"/>
      <c r="I111" s="24"/>
      <c r="J111" s="24"/>
      <c r="K111" s="24"/>
      <c r="L111" s="24"/>
      <c r="M111" s="24"/>
      <c r="N111" s="24"/>
    </row>
    <row r="112" customFormat="false" ht="15" hidden="false" customHeight="false" outlineLevel="0" collapsed="false">
      <c r="A112" s="24"/>
      <c r="B112" s="24"/>
      <c r="C112" s="24"/>
      <c r="D112" s="24"/>
      <c r="E112" s="24"/>
      <c r="F112" s="24"/>
      <c r="G112" s="24"/>
      <c r="H112" s="24"/>
      <c r="I112" s="24"/>
      <c r="J112" s="24"/>
      <c r="K112" s="24"/>
      <c r="L112" s="24"/>
      <c r="M112" s="24"/>
      <c r="N112" s="24"/>
    </row>
    <row r="113" customFormat="false" ht="15" hidden="false" customHeight="false" outlineLevel="0" collapsed="false">
      <c r="A113" s="24"/>
      <c r="B113" s="24"/>
      <c r="C113" s="24"/>
      <c r="D113" s="24"/>
      <c r="E113" s="24"/>
      <c r="F113" s="24"/>
      <c r="G113" s="24"/>
      <c r="H113" s="24"/>
      <c r="I113" s="24"/>
      <c r="J113" s="24"/>
      <c r="K113" s="24"/>
      <c r="L113" s="24"/>
      <c r="M113" s="24"/>
      <c r="N113" s="24"/>
    </row>
    <row r="114" customFormat="false" ht="15" hidden="false" customHeight="false" outlineLevel="0" collapsed="false">
      <c r="A114" s="24"/>
      <c r="B114" s="24"/>
      <c r="C114" s="24"/>
      <c r="D114" s="24"/>
      <c r="E114" s="24"/>
      <c r="F114" s="24"/>
      <c r="G114" s="24"/>
      <c r="H114" s="24"/>
      <c r="I114" s="24"/>
      <c r="J114" s="24"/>
      <c r="K114" s="24"/>
      <c r="L114" s="24"/>
      <c r="M114" s="24"/>
      <c r="N114" s="24"/>
    </row>
    <row r="115" customFormat="false" ht="15" hidden="false" customHeight="false" outlineLevel="0" collapsed="false">
      <c r="A115" s="24"/>
      <c r="B115" s="24"/>
      <c r="C115" s="24"/>
      <c r="D115" s="24"/>
      <c r="E115" s="24"/>
      <c r="F115" s="24"/>
      <c r="G115" s="24"/>
      <c r="H115" s="24"/>
      <c r="I115" s="24"/>
      <c r="J115" s="24"/>
      <c r="K115" s="24"/>
      <c r="L115" s="24"/>
      <c r="M115" s="24"/>
      <c r="N115" s="24"/>
    </row>
    <row r="116" customFormat="false" ht="15" hidden="false" customHeight="false" outlineLevel="0" collapsed="false">
      <c r="A116" s="24"/>
      <c r="B116" s="24"/>
      <c r="C116" s="24"/>
      <c r="D116" s="24"/>
      <c r="E116" s="24"/>
      <c r="F116" s="24"/>
      <c r="G116" s="24"/>
      <c r="H116" s="24"/>
      <c r="I116" s="24"/>
      <c r="J116" s="24"/>
      <c r="K116" s="24"/>
      <c r="L116" s="24"/>
      <c r="M116" s="24"/>
      <c r="N116" s="24"/>
    </row>
    <row r="117" customFormat="false" ht="15" hidden="false" customHeight="false" outlineLevel="0" collapsed="false">
      <c r="A117" s="24"/>
      <c r="B117" s="24"/>
      <c r="C117" s="24"/>
      <c r="D117" s="24"/>
      <c r="E117" s="24"/>
      <c r="F117" s="24"/>
      <c r="G117" s="24"/>
      <c r="H117" s="24"/>
      <c r="I117" s="24"/>
      <c r="J117" s="24"/>
      <c r="K117" s="24"/>
      <c r="L117" s="24"/>
      <c r="M117" s="24"/>
      <c r="N117" s="24"/>
    </row>
    <row r="118" customFormat="false" ht="15" hidden="false" customHeight="false" outlineLevel="0" collapsed="false">
      <c r="A118" s="24"/>
      <c r="B118" s="24"/>
      <c r="C118" s="24"/>
      <c r="D118" s="24"/>
      <c r="E118" s="24"/>
      <c r="F118" s="24"/>
      <c r="G118" s="24"/>
      <c r="H118" s="24"/>
      <c r="I118" s="24"/>
      <c r="J118" s="24"/>
      <c r="K118" s="24"/>
      <c r="L118" s="24"/>
      <c r="M118" s="24"/>
      <c r="N118" s="24"/>
    </row>
    <row r="119" customFormat="false" ht="15" hidden="false" customHeight="false" outlineLevel="0" collapsed="false">
      <c r="A119" s="24"/>
      <c r="B119" s="24"/>
      <c r="C119" s="24"/>
      <c r="D119" s="24"/>
      <c r="E119" s="24"/>
      <c r="F119" s="24"/>
      <c r="G119" s="24"/>
      <c r="H119" s="24"/>
      <c r="I119" s="24"/>
      <c r="J119" s="24"/>
      <c r="K119" s="24"/>
      <c r="L119" s="24"/>
      <c r="M119" s="24"/>
      <c r="N119" s="24"/>
    </row>
    <row r="120" customFormat="false" ht="15" hidden="false" customHeight="false" outlineLevel="0" collapsed="false">
      <c r="A120" s="24"/>
      <c r="B120" s="24"/>
      <c r="C120" s="24"/>
      <c r="D120" s="24"/>
      <c r="E120" s="24"/>
      <c r="F120" s="24"/>
      <c r="G120" s="24"/>
      <c r="H120" s="24"/>
      <c r="I120" s="24"/>
      <c r="J120" s="24"/>
      <c r="K120" s="24"/>
      <c r="L120" s="24"/>
      <c r="M120" s="24"/>
      <c r="N120" s="24"/>
    </row>
    <row r="121" customFormat="false" ht="15" hidden="false" customHeight="false" outlineLevel="0" collapsed="false">
      <c r="A121" s="24"/>
      <c r="B121" s="24"/>
      <c r="C121" s="24"/>
      <c r="D121" s="24"/>
      <c r="E121" s="24"/>
      <c r="F121" s="24"/>
      <c r="G121" s="24"/>
      <c r="H121" s="24"/>
      <c r="I121" s="24"/>
      <c r="J121" s="24"/>
      <c r="K121" s="24"/>
      <c r="L121" s="24"/>
      <c r="M121" s="24"/>
      <c r="N121" s="24"/>
    </row>
  </sheetData>
  <sheetProtection sheet="true" formatCells="false" formatColumns="false" formatRows="false" sort="false" autoFilter="false"/>
  <mergeCells count="1">
    <mergeCell ref="B3:I3"/>
  </mergeCells>
  <dataValidations count="2">
    <dataValidation allowBlank="true" error="Enter a number (0 or more). Put conditions in the Notes column." errorStyle="stop" errorTitle="Number required" operator="greaterThanOrEqual" showDropDown="false" showErrorMessage="true" showInputMessage="false" sqref="D7:E10 D12:E12 D16:E21" type="decimal">
      <formula1>0</formula1>
      <formula2>0</formula2>
    </dataValidation>
    <dataValidation allowBlank="true" error="Choose Yes, No or Extra cost." errorStyle="stop" errorTitle="Choose" operator="between" showDropDown="false" showErrorMessage="true" showInputMessage="false" sqref="D11:E11 D13:E13" type="list">
      <formula1>"Yes,No,Extra cost"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7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true" outlineLevel="0" max="1" min="1" style="0" width="3"/>
    <col collapsed="false" customWidth="true" hidden="false" outlineLevel="0" max="2" min="2" style="0" width="46"/>
    <col collapsed="false" customWidth="true" hidden="false" outlineLevel="0" max="3" min="3" style="0" width="9"/>
    <col collapsed="false" customWidth="true" hidden="false" outlineLevel="0" max="5" min="4" style="0" width="16"/>
    <col collapsed="false" customWidth="true" hidden="false" outlineLevel="0" max="6" min="6" style="0" width="13"/>
    <col collapsed="false" customWidth="true" hidden="false" outlineLevel="0" max="7" min="7" style="0" width="40"/>
    <col collapsed="false" customWidth="true" hidden="false" outlineLevel="0" max="9" min="8" style="0" width="11"/>
  </cols>
  <sheetData>
    <row r="1" customFormat="false" ht="15" hidden="false" customHeight="false" outlineLevel="0" collapsed="false">
      <c r="A1" s="24"/>
      <c r="B1" s="24"/>
      <c r="C1" s="24"/>
      <c r="D1" s="24"/>
      <c r="E1" s="24"/>
      <c r="F1" s="24"/>
      <c r="G1" s="24"/>
      <c r="H1" s="24"/>
      <c r="I1" s="24"/>
      <c r="J1" s="24"/>
      <c r="K1" s="24"/>
      <c r="L1" s="24"/>
      <c r="M1" s="24"/>
      <c r="N1" s="24"/>
    </row>
    <row r="2" customFormat="false" ht="19.7" hidden="false" customHeight="false" outlineLevel="0" collapsed="false">
      <c r="A2" s="24"/>
      <c r="B2" s="25" t="s">
        <v>479</v>
      </c>
      <c r="C2" s="24"/>
      <c r="D2" s="24"/>
      <c r="E2" s="24"/>
      <c r="F2" s="24"/>
      <c r="G2" s="24"/>
      <c r="H2" s="24"/>
      <c r="I2" s="24"/>
      <c r="J2" s="24"/>
      <c r="K2" s="24"/>
      <c r="L2" s="24"/>
      <c r="M2" s="24"/>
      <c r="N2" s="24"/>
    </row>
    <row r="3" customFormat="false" ht="30" hidden="false" customHeight="true" outlineLevel="0" collapsed="false">
      <c r="A3" s="24"/>
      <c r="B3" s="26" t="s">
        <v>480</v>
      </c>
      <c r="C3" s="26"/>
      <c r="D3" s="26"/>
      <c r="E3" s="26"/>
      <c r="F3" s="26"/>
      <c r="G3" s="26"/>
      <c r="H3" s="26"/>
      <c r="I3" s="26"/>
      <c r="J3" s="24"/>
      <c r="K3" s="24"/>
      <c r="L3" s="24"/>
      <c r="M3" s="24"/>
      <c r="N3" s="24"/>
    </row>
    <row r="4" customFormat="false" ht="15" hidden="false" customHeight="false" outlineLevel="0" collapsed="false">
      <c r="A4" s="24"/>
      <c r="B4" s="24"/>
      <c r="C4" s="24"/>
      <c r="D4" s="24"/>
      <c r="E4" s="24"/>
      <c r="F4" s="24"/>
      <c r="G4" s="24"/>
      <c r="H4" s="24"/>
      <c r="I4" s="24"/>
      <c r="J4" s="24"/>
      <c r="K4" s="24"/>
      <c r="L4" s="24"/>
      <c r="M4" s="24"/>
      <c r="N4" s="24"/>
    </row>
    <row r="5" customFormat="false" ht="30" hidden="false" customHeight="true" outlineLevel="0" collapsed="false">
      <c r="A5" s="27" t="s">
        <v>157</v>
      </c>
      <c r="B5" s="27" t="s">
        <v>158</v>
      </c>
      <c r="C5" s="27" t="s">
        <v>159</v>
      </c>
      <c r="D5" s="27" t="s">
        <v>160</v>
      </c>
      <c r="E5" s="27" t="s">
        <v>161</v>
      </c>
      <c r="F5" s="27" t="s">
        <v>162</v>
      </c>
      <c r="G5" s="27" t="s">
        <v>163</v>
      </c>
      <c r="H5" s="27" t="s">
        <v>164</v>
      </c>
      <c r="I5" s="27" t="s">
        <v>165</v>
      </c>
      <c r="J5" s="24"/>
      <c r="K5" s="24"/>
      <c r="L5" s="24"/>
      <c r="M5" s="24"/>
      <c r="N5" s="24"/>
    </row>
    <row r="6" customFormat="false" ht="15" hidden="false" customHeight="false" outlineLevel="0" collapsed="false">
      <c r="A6" s="24"/>
      <c r="B6" s="28" t="s">
        <v>481</v>
      </c>
      <c r="C6" s="29"/>
      <c r="D6" s="29"/>
      <c r="E6" s="29"/>
      <c r="F6" s="29"/>
      <c r="G6" s="29"/>
      <c r="H6" s="29"/>
      <c r="I6" s="29"/>
      <c r="J6" s="24"/>
      <c r="K6" s="24"/>
      <c r="L6" s="24"/>
      <c r="M6" s="24"/>
      <c r="N6" s="24"/>
    </row>
    <row r="7" customFormat="false" ht="15" hidden="false" customHeight="false" outlineLevel="0" collapsed="false">
      <c r="A7" s="30" t="s">
        <v>482</v>
      </c>
      <c r="B7" s="31" t="s">
        <v>483</v>
      </c>
      <c r="C7" s="32" t="str">
        <f aca="false">LenUnit</f>
        <v>mm</v>
      </c>
      <c r="D7" s="37"/>
      <c r="E7" s="37"/>
      <c r="F7" s="32" t="n">
        <v>0.2</v>
      </c>
      <c r="G7" s="34"/>
      <c r="H7" s="38" t="str">
        <f aca="false">IF(D7="","",IF(LenUnit="mil",D7*0.0254,IF(LenUnit="µm",D7/1000,IF(LenUnit="inch",D7*25.4,D7))))</f>
        <v/>
      </c>
      <c r="I7" s="38" t="str">
        <f aca="false">IF(E7="","",IF(LenUnit="mil",E7*0.0254,IF(LenUnit="µm",E7/1000,IF(LenUnit="inch",E7*25.4,E7))))</f>
        <v/>
      </c>
      <c r="J7" s="24"/>
      <c r="K7" s="24"/>
      <c r="L7" s="24"/>
      <c r="M7" s="24"/>
      <c r="N7" s="24"/>
    </row>
    <row r="8" customFormat="false" ht="15" hidden="false" customHeight="false" outlineLevel="0" collapsed="false">
      <c r="A8" s="30" t="s">
        <v>484</v>
      </c>
      <c r="B8" s="31" t="s">
        <v>485</v>
      </c>
      <c r="C8" s="32" t="str">
        <f aca="false">LenUnit</f>
        <v>mm</v>
      </c>
      <c r="D8" s="37"/>
      <c r="E8" s="37"/>
      <c r="F8" s="32" t="n">
        <v>6.5</v>
      </c>
      <c r="G8" s="34"/>
      <c r="H8" s="38" t="str">
        <f aca="false">IF(D8="","",IF(LenUnit="mil",D8*0.0254,IF(LenUnit="µm",D8/1000,IF(LenUnit="inch",D8*25.4,D8))))</f>
        <v/>
      </c>
      <c r="I8" s="38" t="str">
        <f aca="false">IF(E8="","",IF(LenUnit="mil",E8*0.0254,IF(LenUnit="µm",E8/1000,IF(LenUnit="inch",E8*25.4,E8))))</f>
        <v/>
      </c>
      <c r="J8" s="24"/>
      <c r="K8" s="24"/>
      <c r="L8" s="24"/>
      <c r="M8" s="24"/>
      <c r="N8" s="24"/>
    </row>
    <row r="9" customFormat="false" ht="15" hidden="false" customHeight="false" outlineLevel="0" collapsed="false">
      <c r="A9" s="30" t="s">
        <v>486</v>
      </c>
      <c r="B9" s="31" t="s">
        <v>487</v>
      </c>
      <c r="C9" s="32" t="str">
        <f aca="false">LenUnit</f>
        <v>mm</v>
      </c>
      <c r="D9" s="37"/>
      <c r="E9" s="32" t="s">
        <v>201</v>
      </c>
      <c r="F9" s="32" t="n">
        <v>0.05</v>
      </c>
      <c r="G9" s="34"/>
      <c r="H9" s="38" t="str">
        <f aca="false">IF(D9="","",IF(LenUnit="mil",D9*0.0254,IF(LenUnit="µm",D9/1000,IF(LenUnit="inch",D9*25.4,D9))))</f>
        <v/>
      </c>
      <c r="I9" s="35"/>
      <c r="J9" s="24"/>
      <c r="K9" s="24"/>
      <c r="L9" s="24"/>
      <c r="M9" s="24"/>
      <c r="N9" s="24"/>
    </row>
    <row r="10" customFormat="false" ht="15" hidden="false" customHeight="false" outlineLevel="0" collapsed="false">
      <c r="A10" s="30" t="s">
        <v>488</v>
      </c>
      <c r="B10" s="31" t="s">
        <v>489</v>
      </c>
      <c r="C10" s="32" t="str">
        <f aca="false">LenUnit</f>
        <v>mm</v>
      </c>
      <c r="D10" s="37"/>
      <c r="E10" s="37"/>
      <c r="F10" s="32" t="n">
        <v>0.5</v>
      </c>
      <c r="G10" s="34"/>
      <c r="H10" s="38" t="str">
        <f aca="false">IF(D10="","",IF(LenUnit="mil",D10*0.0254,IF(LenUnit="µm",D10/1000,IF(LenUnit="inch",D10*25.4,D10))))</f>
        <v/>
      </c>
      <c r="I10" s="38" t="str">
        <f aca="false">IF(E10="","",IF(LenUnit="mil",E10*0.0254,IF(LenUnit="µm",E10/1000,IF(LenUnit="inch",E10*25.4,E10))))</f>
        <v/>
      </c>
      <c r="J10" s="24"/>
      <c r="K10" s="24"/>
      <c r="L10" s="24"/>
      <c r="M10" s="24"/>
      <c r="N10" s="24"/>
    </row>
    <row r="11" customFormat="false" ht="15" hidden="false" customHeight="false" outlineLevel="0" collapsed="false">
      <c r="A11" s="30" t="s">
        <v>490</v>
      </c>
      <c r="B11" s="31" t="s">
        <v>491</v>
      </c>
      <c r="C11" s="32" t="str">
        <f aca="false">LenUnit</f>
        <v>mm</v>
      </c>
      <c r="D11" s="37"/>
      <c r="E11" s="37"/>
      <c r="F11" s="32" t="n">
        <v>6</v>
      </c>
      <c r="G11" s="34"/>
      <c r="H11" s="38" t="str">
        <f aca="false">IF(D11="","",IF(LenUnit="mil",D11*0.0254,IF(LenUnit="µm",D11/1000,IF(LenUnit="inch",D11*25.4,D11))))</f>
        <v/>
      </c>
      <c r="I11" s="38" t="str">
        <f aca="false">IF(E11="","",IF(LenUnit="mil",E11*0.0254,IF(LenUnit="µm",E11/1000,IF(LenUnit="inch",E11*25.4,E11))))</f>
        <v/>
      </c>
      <c r="J11" s="24"/>
      <c r="K11" s="24"/>
      <c r="L11" s="24"/>
      <c r="M11" s="24"/>
      <c r="N11" s="24"/>
    </row>
    <row r="12" customFormat="false" ht="15" hidden="false" customHeight="false" outlineLevel="0" collapsed="false">
      <c r="A12" s="24"/>
      <c r="B12" s="24"/>
      <c r="C12" s="24"/>
      <c r="D12" s="24"/>
      <c r="E12" s="24"/>
      <c r="F12" s="24"/>
      <c r="G12" s="24"/>
      <c r="H12" s="24"/>
      <c r="I12" s="24"/>
      <c r="J12" s="24"/>
      <c r="K12" s="24"/>
      <c r="L12" s="24"/>
      <c r="M12" s="24"/>
      <c r="N12" s="24"/>
    </row>
    <row r="13" customFormat="false" ht="15" hidden="false" customHeight="false" outlineLevel="0" collapsed="false">
      <c r="A13" s="24"/>
      <c r="B13" s="28" t="s">
        <v>492</v>
      </c>
      <c r="C13" s="29"/>
      <c r="D13" s="29"/>
      <c r="E13" s="29"/>
      <c r="F13" s="29"/>
      <c r="G13" s="29"/>
      <c r="H13" s="29"/>
      <c r="I13" s="29"/>
      <c r="J13" s="24"/>
      <c r="K13" s="24"/>
      <c r="L13" s="24"/>
      <c r="M13" s="24"/>
      <c r="N13" s="24"/>
    </row>
    <row r="14" customFormat="false" ht="15" hidden="false" customHeight="false" outlineLevel="0" collapsed="false">
      <c r="A14" s="30" t="s">
        <v>493</v>
      </c>
      <c r="B14" s="31" t="s">
        <v>494</v>
      </c>
      <c r="C14" s="32" t="str">
        <f aca="false">LenUnit</f>
        <v>mm</v>
      </c>
      <c r="D14" s="37"/>
      <c r="E14" s="37"/>
      <c r="F14" s="32" t="n">
        <v>0.075</v>
      </c>
      <c r="G14" s="34"/>
      <c r="H14" s="38" t="str">
        <f aca="false">IF(D14="","",IF(LenUnit="mil",D14*0.0254,IF(LenUnit="µm",D14/1000,IF(LenUnit="inch",D14*25.4,D14))))</f>
        <v/>
      </c>
      <c r="I14" s="38" t="str">
        <f aca="false">IF(E14="","",IF(LenUnit="mil",E14*0.0254,IF(LenUnit="µm",E14/1000,IF(LenUnit="inch",E14*25.4,E14))))</f>
        <v/>
      </c>
      <c r="J14" s="24"/>
      <c r="K14" s="24"/>
      <c r="L14" s="24"/>
      <c r="M14" s="24"/>
      <c r="N14" s="24"/>
    </row>
    <row r="15" customFormat="false" ht="15" hidden="false" customHeight="false" outlineLevel="0" collapsed="false">
      <c r="A15" s="30" t="s">
        <v>495</v>
      </c>
      <c r="B15" s="31" t="s">
        <v>496</v>
      </c>
      <c r="C15" s="32" t="str">
        <f aca="false">LenUnit</f>
        <v>mm</v>
      </c>
      <c r="D15" s="37"/>
      <c r="E15" s="37"/>
      <c r="F15" s="32" t="n">
        <v>0.05</v>
      </c>
      <c r="G15" s="34"/>
      <c r="H15" s="38" t="str">
        <f aca="false">IF(D15="","",IF(LenUnit="mil",D15*0.0254,IF(LenUnit="µm",D15/1000,IF(LenUnit="inch",D15*25.4,D15))))</f>
        <v/>
      </c>
      <c r="I15" s="38" t="str">
        <f aca="false">IF(E15="","",IF(LenUnit="mil",E15*0.0254,IF(LenUnit="µm",E15/1000,IF(LenUnit="inch",E15*25.4,E15))))</f>
        <v/>
      </c>
      <c r="J15" s="24"/>
      <c r="K15" s="24"/>
      <c r="L15" s="24"/>
      <c r="M15" s="24"/>
      <c r="N15" s="24"/>
    </row>
    <row r="16" customFormat="false" ht="15" hidden="false" customHeight="false" outlineLevel="0" collapsed="false">
      <c r="A16" s="30" t="s">
        <v>497</v>
      </c>
      <c r="B16" s="31" t="s">
        <v>498</v>
      </c>
      <c r="C16" s="32" t="str">
        <f aca="false">LenUnit</f>
        <v>mm</v>
      </c>
      <c r="D16" s="37"/>
      <c r="E16" s="37"/>
      <c r="F16" s="32" t="n">
        <v>0.05</v>
      </c>
      <c r="G16" s="34"/>
      <c r="H16" s="38" t="str">
        <f aca="false">IF(D16="","",IF(LenUnit="mil",D16*0.0254,IF(LenUnit="µm",D16/1000,IF(LenUnit="inch",D16*25.4,D16))))</f>
        <v/>
      </c>
      <c r="I16" s="38" t="str">
        <f aca="false">IF(E16="","",IF(LenUnit="mil",E16*0.0254,IF(LenUnit="µm",E16/1000,IF(LenUnit="inch",E16*25.4,E16))))</f>
        <v/>
      </c>
      <c r="J16" s="24"/>
      <c r="K16" s="24"/>
      <c r="L16" s="24"/>
      <c r="M16" s="24"/>
      <c r="N16" s="24"/>
    </row>
    <row r="17" customFormat="false" ht="30" hidden="false" customHeight="true" outlineLevel="0" collapsed="false">
      <c r="A17" s="30" t="s">
        <v>499</v>
      </c>
      <c r="B17" s="31" t="s">
        <v>500</v>
      </c>
      <c r="C17" s="32" t="s">
        <v>265</v>
      </c>
      <c r="D17" s="41"/>
      <c r="E17" s="41"/>
      <c r="F17" s="32"/>
      <c r="G17" s="34"/>
      <c r="H17" s="35"/>
      <c r="I17" s="35"/>
      <c r="J17" s="24"/>
      <c r="K17" s="24"/>
      <c r="L17" s="24"/>
      <c r="M17" s="24"/>
      <c r="N17" s="24"/>
    </row>
    <row r="18" customFormat="false" ht="15" hidden="false" customHeight="false" outlineLevel="0" collapsed="false">
      <c r="A18" s="24"/>
      <c r="B18" s="24"/>
      <c r="C18" s="24"/>
      <c r="D18" s="24"/>
      <c r="E18" s="24"/>
      <c r="F18" s="24"/>
      <c r="G18" s="24"/>
      <c r="H18" s="24"/>
      <c r="I18" s="24"/>
      <c r="J18" s="24"/>
      <c r="K18" s="24"/>
      <c r="L18" s="24"/>
      <c r="M18" s="24"/>
      <c r="N18" s="24"/>
    </row>
    <row r="19" customFormat="false" ht="15" hidden="false" customHeight="false" outlineLevel="0" collapsed="false">
      <c r="A19" s="24"/>
      <c r="B19" s="28" t="s">
        <v>501</v>
      </c>
      <c r="C19" s="29"/>
      <c r="D19" s="29"/>
      <c r="E19" s="29"/>
      <c r="F19" s="29"/>
      <c r="G19" s="29"/>
      <c r="H19" s="29"/>
      <c r="I19" s="29"/>
      <c r="J19" s="24"/>
      <c r="K19" s="24"/>
      <c r="L19" s="24"/>
      <c r="M19" s="24"/>
      <c r="N19" s="24"/>
    </row>
    <row r="20" customFormat="false" ht="15" hidden="false" customHeight="false" outlineLevel="0" collapsed="false">
      <c r="A20" s="30" t="s">
        <v>502</v>
      </c>
      <c r="B20" s="31" t="s">
        <v>503</v>
      </c>
      <c r="C20" s="32" t="str">
        <f aca="false">LenUnit</f>
        <v>mm</v>
      </c>
      <c r="D20" s="37"/>
      <c r="E20" s="37"/>
      <c r="F20" s="32" t="n">
        <v>0.15</v>
      </c>
      <c r="G20" s="34"/>
      <c r="H20" s="38" t="str">
        <f aca="false">IF(D20="","",IF(LenUnit="mil",D20*0.0254,IF(LenUnit="µm",D20/1000,IF(LenUnit="inch",D20*25.4,D20))))</f>
        <v/>
      </c>
      <c r="I20" s="38" t="str">
        <f aca="false">IF(E20="","",IF(LenUnit="mil",E20*0.0254,IF(LenUnit="µm",E20/1000,IF(LenUnit="inch",E20*25.4,E20))))</f>
        <v/>
      </c>
      <c r="J20" s="24"/>
      <c r="K20" s="24"/>
      <c r="L20" s="24"/>
      <c r="M20" s="24"/>
      <c r="N20" s="24"/>
    </row>
    <row r="21" customFormat="false" ht="15" hidden="false" customHeight="false" outlineLevel="0" collapsed="false">
      <c r="A21" s="30" t="s">
        <v>504</v>
      </c>
      <c r="B21" s="31" t="s">
        <v>505</v>
      </c>
      <c r="C21" s="32" t="str">
        <f aca="false">LenUnit</f>
        <v>mm</v>
      </c>
      <c r="D21" s="37"/>
      <c r="E21" s="37"/>
      <c r="F21" s="32" t="n">
        <v>0.075</v>
      </c>
      <c r="G21" s="34"/>
      <c r="H21" s="38" t="str">
        <f aca="false">IF(D21="","",IF(LenUnit="mil",D21*0.0254,IF(LenUnit="µm",D21/1000,IF(LenUnit="inch",D21*25.4,D21))))</f>
        <v/>
      </c>
      <c r="I21" s="38" t="str">
        <f aca="false">IF(E21="","",IF(LenUnit="mil",E21*0.0254,IF(LenUnit="µm",E21/1000,IF(LenUnit="inch",E21*25.4,E21))))</f>
        <v/>
      </c>
      <c r="J21" s="24"/>
      <c r="K21" s="24"/>
      <c r="L21" s="24"/>
      <c r="M21" s="24"/>
      <c r="N21" s="24"/>
    </row>
    <row r="22" customFormat="false" ht="15" hidden="false" customHeight="false" outlineLevel="0" collapsed="false">
      <c r="A22" s="30" t="s">
        <v>506</v>
      </c>
      <c r="B22" s="31" t="s">
        <v>507</v>
      </c>
      <c r="C22" s="32" t="str">
        <f aca="false">LenUnit</f>
        <v>mm</v>
      </c>
      <c r="D22" s="37"/>
      <c r="E22" s="37"/>
      <c r="F22" s="32" t="n">
        <v>0.15</v>
      </c>
      <c r="G22" s="34"/>
      <c r="H22" s="38" t="str">
        <f aca="false">IF(D22="","",IF(LenUnit="mil",D22*0.0254,IF(LenUnit="µm",D22/1000,IF(LenUnit="inch",D22*25.4,D22))))</f>
        <v/>
      </c>
      <c r="I22" s="38" t="str">
        <f aca="false">IF(E22="","",IF(LenUnit="mil",E22*0.0254,IF(LenUnit="µm",E22/1000,IF(LenUnit="inch",E22*25.4,E22))))</f>
        <v/>
      </c>
      <c r="J22" s="24"/>
      <c r="K22" s="24"/>
      <c r="L22" s="24"/>
      <c r="M22" s="24"/>
      <c r="N22" s="24"/>
    </row>
    <row r="23" customFormat="false" ht="15" hidden="false" customHeight="false" outlineLevel="0" collapsed="false">
      <c r="A23" s="30" t="s">
        <v>508</v>
      </c>
      <c r="B23" s="31" t="s">
        <v>509</v>
      </c>
      <c r="C23" s="32" t="str">
        <f aca="false">LenUnit</f>
        <v>mm</v>
      </c>
      <c r="D23" s="37"/>
      <c r="E23" s="37"/>
      <c r="F23" s="32" t="n">
        <v>0.075</v>
      </c>
      <c r="G23" s="34"/>
      <c r="H23" s="38" t="str">
        <f aca="false">IF(D23="","",IF(LenUnit="mil",D23*0.0254,IF(LenUnit="µm",D23/1000,IF(LenUnit="inch",D23*25.4,D23))))</f>
        <v/>
      </c>
      <c r="I23" s="38" t="str">
        <f aca="false">IF(E23="","",IF(LenUnit="mil",E23*0.0254,IF(LenUnit="µm",E23/1000,IF(LenUnit="inch",E23*25.4,E23))))</f>
        <v/>
      </c>
      <c r="J23" s="24"/>
      <c r="K23" s="24"/>
      <c r="L23" s="24"/>
      <c r="M23" s="24"/>
      <c r="N23" s="24"/>
    </row>
    <row r="24" customFormat="false" ht="15" hidden="false" customHeight="false" outlineLevel="0" collapsed="false">
      <c r="A24" s="30" t="s">
        <v>510</v>
      </c>
      <c r="B24" s="31" t="s">
        <v>511</v>
      </c>
      <c r="C24" s="32" t="str">
        <f aca="false">LenUnit</f>
        <v>mm</v>
      </c>
      <c r="D24" s="37"/>
      <c r="E24" s="37"/>
      <c r="F24" s="32" t="n">
        <v>0.1</v>
      </c>
      <c r="G24" s="34"/>
      <c r="H24" s="38" t="str">
        <f aca="false">IF(D24="","",IF(LenUnit="mil",D24*0.0254,IF(LenUnit="µm",D24/1000,IF(LenUnit="inch",D24*25.4,D24))))</f>
        <v/>
      </c>
      <c r="I24" s="38" t="str">
        <f aca="false">IF(E24="","",IF(LenUnit="mil",E24*0.0254,IF(LenUnit="µm",E24/1000,IF(LenUnit="inch",E24*25.4,E24))))</f>
        <v/>
      </c>
      <c r="J24" s="24"/>
      <c r="K24" s="24"/>
      <c r="L24" s="24"/>
      <c r="M24" s="24"/>
      <c r="N24" s="24"/>
    </row>
    <row r="25" customFormat="false" ht="15" hidden="false" customHeight="false" outlineLevel="0" collapsed="false">
      <c r="A25" s="30" t="s">
        <v>512</v>
      </c>
      <c r="B25" s="31" t="s">
        <v>513</v>
      </c>
      <c r="C25" s="32" t="str">
        <f aca="false">LenUnit</f>
        <v>mm</v>
      </c>
      <c r="D25" s="37"/>
      <c r="E25" s="37"/>
      <c r="F25" s="32" t="n">
        <v>0.075</v>
      </c>
      <c r="G25" s="34"/>
      <c r="H25" s="38" t="str">
        <f aca="false">IF(D25="","",IF(LenUnit="mil",D25*0.0254,IF(LenUnit="µm",D25/1000,IF(LenUnit="inch",D25*25.4,D25))))</f>
        <v/>
      </c>
      <c r="I25" s="38" t="str">
        <f aca="false">IF(E25="","",IF(LenUnit="mil",E25*0.0254,IF(LenUnit="µm",E25/1000,IF(LenUnit="inch",E25*25.4,E25))))</f>
        <v/>
      </c>
      <c r="J25" s="24"/>
      <c r="K25" s="24"/>
      <c r="L25" s="24"/>
      <c r="M25" s="24"/>
      <c r="N25" s="24"/>
    </row>
    <row r="26" customFormat="false" ht="15" hidden="false" customHeight="false" outlineLevel="0" collapsed="false">
      <c r="A26" s="30" t="s">
        <v>514</v>
      </c>
      <c r="B26" s="31" t="s">
        <v>515</v>
      </c>
      <c r="C26" s="32" t="s">
        <v>178</v>
      </c>
      <c r="D26" s="36"/>
      <c r="E26" s="36"/>
      <c r="F26" s="32"/>
      <c r="G26" s="34"/>
      <c r="H26" s="35"/>
      <c r="I26" s="35"/>
      <c r="J26" s="24"/>
      <c r="K26" s="24"/>
      <c r="L26" s="24"/>
      <c r="M26" s="24"/>
      <c r="N26" s="24"/>
    </row>
    <row r="27" customFormat="false" ht="15" hidden="false" customHeight="false" outlineLevel="0" collapsed="false">
      <c r="A27" s="30" t="s">
        <v>516</v>
      </c>
      <c r="B27" s="31" t="s">
        <v>517</v>
      </c>
      <c r="C27" s="32" t="str">
        <f aca="false">LenUnit</f>
        <v>mm</v>
      </c>
      <c r="D27" s="37"/>
      <c r="E27" s="37"/>
      <c r="F27" s="32" t="n">
        <v>0.1</v>
      </c>
      <c r="G27" s="34"/>
      <c r="H27" s="38" t="str">
        <f aca="false">IF(D27="","",IF(LenUnit="mil",D27*0.0254,IF(LenUnit="µm",D27/1000,IF(LenUnit="inch",D27*25.4,D27))))</f>
        <v/>
      </c>
      <c r="I27" s="38" t="str">
        <f aca="false">IF(E27="","",IF(LenUnit="mil",E27*0.0254,IF(LenUnit="µm",E27/1000,IF(LenUnit="inch",E27*25.4,E27))))</f>
        <v/>
      </c>
      <c r="J27" s="24"/>
      <c r="K27" s="24"/>
      <c r="L27" s="24"/>
      <c r="M27" s="24"/>
      <c r="N27" s="24"/>
    </row>
    <row r="28" customFormat="false" ht="15" hidden="false" customHeight="false" outlineLevel="0" collapsed="false">
      <c r="A28" s="30" t="s">
        <v>518</v>
      </c>
      <c r="B28" s="31" t="s">
        <v>519</v>
      </c>
      <c r="C28" s="32" t="str">
        <f aca="false">LenUnit</f>
        <v>mm</v>
      </c>
      <c r="D28" s="37"/>
      <c r="E28" s="37"/>
      <c r="F28" s="32" t="n">
        <v>0.125</v>
      </c>
      <c r="G28" s="34"/>
      <c r="H28" s="38" t="str">
        <f aca="false">IF(D28="","",IF(LenUnit="mil",D28*0.0254,IF(LenUnit="µm",D28/1000,IF(LenUnit="inch",D28*25.4,D28))))</f>
        <v/>
      </c>
      <c r="I28" s="38" t="str">
        <f aca="false">IF(E28="","",IF(LenUnit="mil",E28*0.0254,IF(LenUnit="µm",E28/1000,IF(LenUnit="inch",E28*25.4,E28))))</f>
        <v/>
      </c>
      <c r="J28" s="24"/>
      <c r="K28" s="24"/>
      <c r="L28" s="24"/>
      <c r="M28" s="24"/>
      <c r="N28" s="24"/>
    </row>
    <row r="29" customFormat="false" ht="15" hidden="false" customHeight="false" outlineLevel="0" collapsed="false">
      <c r="A29" s="30" t="s">
        <v>520</v>
      </c>
      <c r="B29" s="31" t="s">
        <v>521</v>
      </c>
      <c r="C29" s="32" t="str">
        <f aca="false">LenUnit</f>
        <v>mm</v>
      </c>
      <c r="D29" s="37"/>
      <c r="E29" s="37"/>
      <c r="F29" s="32" t="n">
        <v>0.01</v>
      </c>
      <c r="G29" s="34"/>
      <c r="H29" s="38" t="str">
        <f aca="false">IF(D29="","",IF(LenUnit="mil",D29*0.0254,IF(LenUnit="µm",D29/1000,IF(LenUnit="inch",D29*25.4,D29))))</f>
        <v/>
      </c>
      <c r="I29" s="38" t="str">
        <f aca="false">IF(E29="","",IF(LenUnit="mil",E29*0.0254,IF(LenUnit="µm",E29/1000,IF(LenUnit="inch",E29*25.4,E29))))</f>
        <v/>
      </c>
      <c r="J29" s="24"/>
      <c r="K29" s="24"/>
      <c r="L29" s="24"/>
      <c r="M29" s="24"/>
      <c r="N29" s="24"/>
    </row>
    <row r="30" customFormat="false" ht="15" hidden="false" customHeight="false" outlineLevel="0" collapsed="false">
      <c r="A30" s="30" t="s">
        <v>522</v>
      </c>
      <c r="B30" s="31" t="s">
        <v>523</v>
      </c>
      <c r="C30" s="32" t="str">
        <f aca="false">LenUnit</f>
        <v>mm</v>
      </c>
      <c r="D30" s="37"/>
      <c r="E30" s="37"/>
      <c r="F30" s="32" t="n">
        <v>0.025</v>
      </c>
      <c r="G30" s="34"/>
      <c r="H30" s="38" t="str">
        <f aca="false">IF(D30="","",IF(LenUnit="mil",D30*0.0254,IF(LenUnit="µm",D30/1000,IF(LenUnit="inch",D30*25.4,D30))))</f>
        <v/>
      </c>
      <c r="I30" s="38" t="str">
        <f aca="false">IF(E30="","",IF(LenUnit="mil",E30*0.0254,IF(LenUnit="µm",E30/1000,IF(LenUnit="inch",E30*25.4,E30))))</f>
        <v/>
      </c>
      <c r="J30" s="24"/>
      <c r="K30" s="24"/>
      <c r="L30" s="24"/>
      <c r="M30" s="24"/>
      <c r="N30" s="24"/>
    </row>
    <row r="31" customFormat="false" ht="15" hidden="false" customHeight="false" outlineLevel="0" collapsed="false">
      <c r="A31" s="24"/>
      <c r="B31" s="24"/>
      <c r="C31" s="24"/>
      <c r="D31" s="24"/>
      <c r="E31" s="24"/>
      <c r="F31" s="24"/>
      <c r="G31" s="24"/>
      <c r="H31" s="24"/>
      <c r="I31" s="24"/>
      <c r="J31" s="24"/>
      <c r="K31" s="24"/>
      <c r="L31" s="24"/>
      <c r="M31" s="24"/>
      <c r="N31" s="24"/>
    </row>
    <row r="32" customFormat="false" ht="15" hidden="false" customHeight="false" outlineLevel="0" collapsed="false">
      <c r="A32" s="24"/>
      <c r="B32" s="28" t="s">
        <v>524</v>
      </c>
      <c r="C32" s="29"/>
      <c r="D32" s="29"/>
      <c r="E32" s="29"/>
      <c r="F32" s="29"/>
      <c r="G32" s="29"/>
      <c r="H32" s="29"/>
      <c r="I32" s="29"/>
      <c r="J32" s="24"/>
      <c r="K32" s="24"/>
      <c r="L32" s="24"/>
      <c r="M32" s="24"/>
      <c r="N32" s="24"/>
    </row>
    <row r="33" customFormat="false" ht="15" hidden="false" customHeight="false" outlineLevel="0" collapsed="false">
      <c r="A33" s="30" t="s">
        <v>525</v>
      </c>
      <c r="B33" s="31" t="s">
        <v>526</v>
      </c>
      <c r="C33" s="32" t="str">
        <f aca="false">LenUnit</f>
        <v>mm</v>
      </c>
      <c r="D33" s="37"/>
      <c r="E33" s="37"/>
      <c r="F33" s="32" t="n">
        <v>0.125</v>
      </c>
      <c r="G33" s="34"/>
      <c r="H33" s="38" t="str">
        <f aca="false">IF(D33="","",IF(LenUnit="mil",D33*0.0254,IF(LenUnit="µm",D33/1000,IF(LenUnit="inch",D33*25.4,D33))))</f>
        <v/>
      </c>
      <c r="I33" s="38" t="str">
        <f aca="false">IF(E33="","",IF(LenUnit="mil",E33*0.0254,IF(LenUnit="µm",E33/1000,IF(LenUnit="inch",E33*25.4,E33))))</f>
        <v/>
      </c>
      <c r="J33" s="24"/>
      <c r="K33" s="24"/>
      <c r="L33" s="24"/>
      <c r="M33" s="24"/>
      <c r="N33" s="24"/>
    </row>
    <row r="34" customFormat="false" ht="15" hidden="false" customHeight="false" outlineLevel="0" collapsed="false">
      <c r="A34" s="30" t="s">
        <v>527</v>
      </c>
      <c r="B34" s="31" t="s">
        <v>528</v>
      </c>
      <c r="C34" s="32" t="str">
        <f aca="false">LenUnit</f>
        <v>mm</v>
      </c>
      <c r="D34" s="37"/>
      <c r="E34" s="37"/>
      <c r="F34" s="32" t="n">
        <v>0.1</v>
      </c>
      <c r="G34" s="34"/>
      <c r="H34" s="38" t="str">
        <f aca="false">IF(D34="","",IF(LenUnit="mil",D34*0.0254,IF(LenUnit="µm",D34/1000,IF(LenUnit="inch",D34*25.4,D34))))</f>
        <v/>
      </c>
      <c r="I34" s="38" t="str">
        <f aca="false">IF(E34="","",IF(LenUnit="mil",E34*0.0254,IF(LenUnit="µm",E34/1000,IF(LenUnit="inch",E34*25.4,E34))))</f>
        <v/>
      </c>
      <c r="J34" s="24"/>
      <c r="K34" s="24"/>
      <c r="L34" s="24"/>
      <c r="M34" s="24"/>
      <c r="N34" s="24"/>
    </row>
    <row r="35" customFormat="false" ht="15" hidden="false" customHeight="false" outlineLevel="0" collapsed="false">
      <c r="A35" s="30" t="s">
        <v>529</v>
      </c>
      <c r="B35" s="31" t="s">
        <v>530</v>
      </c>
      <c r="C35" s="32" t="str">
        <f aca="false">LenUnit</f>
        <v>mm</v>
      </c>
      <c r="D35" s="37"/>
      <c r="E35" s="37"/>
      <c r="F35" s="32" t="n">
        <v>0.075</v>
      </c>
      <c r="G35" s="34"/>
      <c r="H35" s="38" t="str">
        <f aca="false">IF(D35="","",IF(LenUnit="mil",D35*0.0254,IF(LenUnit="µm",D35/1000,IF(LenUnit="inch",D35*25.4,D35))))</f>
        <v/>
      </c>
      <c r="I35" s="38" t="str">
        <f aca="false">IF(E35="","",IF(LenUnit="mil",E35*0.0254,IF(LenUnit="µm",E35/1000,IF(LenUnit="inch",E35*25.4,E35))))</f>
        <v/>
      </c>
      <c r="J35" s="24"/>
      <c r="K35" s="24"/>
      <c r="L35" s="24"/>
      <c r="M35" s="24"/>
      <c r="N35" s="24"/>
    </row>
    <row r="36" customFormat="false" ht="15" hidden="false" customHeight="false" outlineLevel="0" collapsed="false">
      <c r="A36" s="30" t="s">
        <v>531</v>
      </c>
      <c r="B36" s="31" t="s">
        <v>532</v>
      </c>
      <c r="C36" s="32" t="s">
        <v>178</v>
      </c>
      <c r="D36" s="36"/>
      <c r="E36" s="36"/>
      <c r="F36" s="32"/>
      <c r="G36" s="34"/>
      <c r="H36" s="35"/>
      <c r="I36" s="35"/>
      <c r="J36" s="24"/>
      <c r="K36" s="24"/>
      <c r="L36" s="24"/>
      <c r="M36" s="24"/>
      <c r="N36" s="24"/>
    </row>
    <row r="37" customFormat="false" ht="15" hidden="false" customHeight="false" outlineLevel="0" collapsed="false">
      <c r="A37" s="30" t="s">
        <v>533</v>
      </c>
      <c r="B37" s="31" t="s">
        <v>534</v>
      </c>
      <c r="C37" s="32" t="str">
        <f aca="false">LenUnit</f>
        <v>mm</v>
      </c>
      <c r="D37" s="37"/>
      <c r="E37" s="37"/>
      <c r="F37" s="32" t="n">
        <v>0.2</v>
      </c>
      <c r="G37" s="34"/>
      <c r="H37" s="38" t="str">
        <f aca="false">IF(D37="","",IF(LenUnit="mil",D37*0.0254,IF(LenUnit="µm",D37/1000,IF(LenUnit="inch",D37*25.4,D37))))</f>
        <v/>
      </c>
      <c r="I37" s="38" t="str">
        <f aca="false">IF(E37="","",IF(LenUnit="mil",E37*0.0254,IF(LenUnit="µm",E37/1000,IF(LenUnit="inch",E37*25.4,E37))))</f>
        <v/>
      </c>
      <c r="J37" s="24"/>
      <c r="K37" s="24"/>
      <c r="L37" s="24"/>
      <c r="M37" s="24"/>
      <c r="N37" s="24"/>
    </row>
    <row r="38" customFormat="false" ht="15" hidden="false" customHeight="false" outlineLevel="0" collapsed="false">
      <c r="A38" s="30" t="s">
        <v>535</v>
      </c>
      <c r="B38" s="31" t="s">
        <v>536</v>
      </c>
      <c r="C38" s="32" t="str">
        <f aca="false">LenUnit</f>
        <v>mm</v>
      </c>
      <c r="D38" s="37"/>
      <c r="E38" s="37"/>
      <c r="F38" s="32" t="n">
        <v>0.3</v>
      </c>
      <c r="G38" s="34"/>
      <c r="H38" s="38" t="str">
        <f aca="false">IF(D38="","",IF(LenUnit="mil",D38*0.0254,IF(LenUnit="µm",D38/1000,IF(LenUnit="inch",D38*25.4,D38))))</f>
        <v/>
      </c>
      <c r="I38" s="38" t="str">
        <f aca="false">IF(E38="","",IF(LenUnit="mil",E38*0.0254,IF(LenUnit="µm",E38/1000,IF(LenUnit="inch",E38*25.4,E38))))</f>
        <v/>
      </c>
      <c r="J38" s="24"/>
      <c r="K38" s="24"/>
      <c r="L38" s="24"/>
      <c r="M38" s="24"/>
      <c r="N38" s="24"/>
    </row>
    <row r="39" customFormat="false" ht="15" hidden="false" customHeight="false" outlineLevel="0" collapsed="false">
      <c r="A39" s="30" t="s">
        <v>537</v>
      </c>
      <c r="B39" s="31" t="s">
        <v>538</v>
      </c>
      <c r="C39" s="32" t="str">
        <f aca="false">LenUnit</f>
        <v>mm</v>
      </c>
      <c r="D39" s="37"/>
      <c r="E39" s="37"/>
      <c r="F39" s="32" t="n">
        <v>0.2</v>
      </c>
      <c r="G39" s="34"/>
      <c r="H39" s="38" t="str">
        <f aca="false">IF(D39="","",IF(LenUnit="mil",D39*0.0254,IF(LenUnit="µm",D39/1000,IF(LenUnit="inch",D39*25.4,D39))))</f>
        <v/>
      </c>
      <c r="I39" s="38" t="str">
        <f aca="false">IF(E39="","",IF(LenUnit="mil",E39*0.0254,IF(LenUnit="µm",E39/1000,IF(LenUnit="inch",E39*25.4,E39))))</f>
        <v/>
      </c>
      <c r="J39" s="24"/>
      <c r="K39" s="24"/>
      <c r="L39" s="24"/>
      <c r="M39" s="24"/>
      <c r="N39" s="24"/>
    </row>
    <row r="40" customFormat="false" ht="15" hidden="false" customHeight="false" outlineLevel="0" collapsed="false">
      <c r="A40" s="30" t="s">
        <v>539</v>
      </c>
      <c r="B40" s="31" t="s">
        <v>540</v>
      </c>
      <c r="C40" s="32" t="str">
        <f aca="false">LenUnit</f>
        <v>mm</v>
      </c>
      <c r="D40" s="37"/>
      <c r="E40" s="37"/>
      <c r="F40" s="32" t="n">
        <v>0.2</v>
      </c>
      <c r="G40" s="34"/>
      <c r="H40" s="38" t="str">
        <f aca="false">IF(D40="","",IF(LenUnit="mil",D40*0.0254,IF(LenUnit="µm",D40/1000,IF(LenUnit="inch",D40*25.4,D40))))</f>
        <v/>
      </c>
      <c r="I40" s="38" t="str">
        <f aca="false">IF(E40="","",IF(LenUnit="mil",E40*0.0254,IF(LenUnit="µm",E40/1000,IF(LenUnit="inch",E40*25.4,E40))))</f>
        <v/>
      </c>
      <c r="J40" s="24"/>
      <c r="K40" s="24"/>
      <c r="L40" s="24"/>
      <c r="M40" s="24"/>
      <c r="N40" s="24"/>
    </row>
    <row r="41" customFormat="false" ht="15" hidden="false" customHeight="false" outlineLevel="0" collapsed="false">
      <c r="A41" s="30" t="s">
        <v>541</v>
      </c>
      <c r="B41" s="31" t="s">
        <v>542</v>
      </c>
      <c r="C41" s="32" t="str">
        <f aca="false">LenUnit</f>
        <v>mm</v>
      </c>
      <c r="D41" s="37"/>
      <c r="E41" s="37"/>
      <c r="F41" s="32" t="n">
        <v>0.25</v>
      </c>
      <c r="G41" s="34"/>
      <c r="H41" s="38" t="str">
        <f aca="false">IF(D41="","",IF(LenUnit="mil",D41*0.0254,IF(LenUnit="µm",D41/1000,IF(LenUnit="inch",D41*25.4,D41))))</f>
        <v/>
      </c>
      <c r="I41" s="38" t="str">
        <f aca="false">IF(E41="","",IF(LenUnit="mil",E41*0.0254,IF(LenUnit="µm",E41/1000,IF(LenUnit="inch",E41*25.4,E41))))</f>
        <v/>
      </c>
      <c r="J41" s="24"/>
      <c r="K41" s="24"/>
      <c r="L41" s="24"/>
      <c r="M41" s="24"/>
      <c r="N41" s="24"/>
    </row>
    <row r="42" customFormat="false" ht="15" hidden="false" customHeight="false" outlineLevel="0" collapsed="false">
      <c r="A42" s="24"/>
      <c r="B42" s="24"/>
      <c r="C42" s="24"/>
      <c r="D42" s="24"/>
      <c r="E42" s="24"/>
      <c r="F42" s="24"/>
      <c r="G42" s="24"/>
      <c r="H42" s="24"/>
      <c r="I42" s="24"/>
      <c r="J42" s="24"/>
      <c r="K42" s="24"/>
      <c r="L42" s="24"/>
      <c r="M42" s="24"/>
      <c r="N42" s="24"/>
    </row>
    <row r="43" customFormat="false" ht="15" hidden="false" customHeight="false" outlineLevel="0" collapsed="false">
      <c r="A43" s="24"/>
      <c r="B43" s="28" t="s">
        <v>543</v>
      </c>
      <c r="C43" s="29"/>
      <c r="D43" s="29"/>
      <c r="E43" s="29"/>
      <c r="F43" s="29"/>
      <c r="G43" s="29"/>
      <c r="H43" s="29"/>
      <c r="I43" s="29"/>
      <c r="J43" s="24"/>
      <c r="K43" s="24"/>
      <c r="L43" s="24"/>
      <c r="M43" s="24"/>
      <c r="N43" s="24"/>
    </row>
    <row r="44" customFormat="false" ht="15" hidden="false" customHeight="false" outlineLevel="0" collapsed="false">
      <c r="A44" s="30" t="s">
        <v>544</v>
      </c>
      <c r="B44" s="31" t="s">
        <v>545</v>
      </c>
      <c r="C44" s="32" t="s">
        <v>546</v>
      </c>
      <c r="D44" s="48"/>
      <c r="E44" s="48"/>
      <c r="F44" s="32" t="n">
        <v>10</v>
      </c>
      <c r="G44" s="34"/>
      <c r="H44" s="35"/>
      <c r="I44" s="35"/>
      <c r="J44" s="24"/>
      <c r="K44" s="24"/>
      <c r="L44" s="24"/>
      <c r="M44" s="24"/>
      <c r="N44" s="24"/>
    </row>
    <row r="45" customFormat="false" ht="15" hidden="false" customHeight="false" outlineLevel="0" collapsed="false">
      <c r="A45" s="24"/>
      <c r="B45" s="24"/>
      <c r="C45" s="24"/>
      <c r="D45" s="24"/>
      <c r="E45" s="24"/>
      <c r="F45" s="24"/>
      <c r="G45" s="24"/>
      <c r="H45" s="24"/>
      <c r="I45" s="24"/>
      <c r="J45" s="24"/>
      <c r="K45" s="24"/>
      <c r="L45" s="24"/>
      <c r="M45" s="24"/>
      <c r="N45" s="24"/>
    </row>
    <row r="46" customFormat="false" ht="15" hidden="false" customHeight="false" outlineLevel="0" collapsed="false">
      <c r="A46" s="24"/>
      <c r="B46" s="28" t="s">
        <v>547</v>
      </c>
      <c r="C46" s="29"/>
      <c r="D46" s="29"/>
      <c r="E46" s="29"/>
      <c r="F46" s="29"/>
      <c r="G46" s="29"/>
      <c r="H46" s="29"/>
      <c r="I46" s="29"/>
      <c r="J46" s="24"/>
      <c r="K46" s="24"/>
      <c r="L46" s="24"/>
      <c r="M46" s="24"/>
      <c r="N46" s="24"/>
    </row>
    <row r="47" customFormat="false" ht="23.85" hidden="false" customHeight="false" outlineLevel="0" collapsed="false">
      <c r="A47" s="30" t="s">
        <v>548</v>
      </c>
      <c r="B47" s="31" t="s">
        <v>549</v>
      </c>
      <c r="C47" s="32" t="s">
        <v>178</v>
      </c>
      <c r="D47" s="36"/>
      <c r="E47" s="36"/>
      <c r="F47" s="32"/>
      <c r="G47" s="34"/>
      <c r="H47" s="35"/>
      <c r="I47" s="35"/>
      <c r="J47" s="24"/>
      <c r="K47" s="24"/>
      <c r="L47" s="24"/>
      <c r="M47" s="24"/>
      <c r="N47" s="24"/>
    </row>
    <row r="48" customFormat="false" ht="15" hidden="false" customHeight="false" outlineLevel="0" collapsed="false">
      <c r="A48" s="30" t="s">
        <v>550</v>
      </c>
      <c r="B48" s="31" t="s">
        <v>551</v>
      </c>
      <c r="C48" s="32" t="s">
        <v>546</v>
      </c>
      <c r="D48" s="48"/>
      <c r="E48" s="48"/>
      <c r="F48" s="32" t="n">
        <v>1</v>
      </c>
      <c r="G48" s="34"/>
      <c r="H48" s="35"/>
      <c r="I48" s="35"/>
      <c r="J48" s="24"/>
      <c r="K48" s="24"/>
      <c r="L48" s="24"/>
      <c r="M48" s="24"/>
      <c r="N48" s="24"/>
    </row>
    <row r="49" customFormat="false" ht="15" hidden="false" customHeight="false" outlineLevel="0" collapsed="false">
      <c r="A49" s="30" t="s">
        <v>552</v>
      </c>
      <c r="B49" s="31" t="s">
        <v>553</v>
      </c>
      <c r="C49" s="32" t="s">
        <v>169</v>
      </c>
      <c r="D49" s="33"/>
      <c r="E49" s="33"/>
      <c r="F49" s="32" t="n">
        <v>6</v>
      </c>
      <c r="G49" s="34"/>
      <c r="H49" s="35"/>
      <c r="I49" s="35"/>
      <c r="J49" s="24"/>
      <c r="K49" s="24"/>
      <c r="L49" s="24"/>
      <c r="M49" s="24"/>
      <c r="N49" s="24"/>
    </row>
    <row r="50" customFormat="false" ht="15" hidden="false" customHeight="false" outlineLevel="0" collapsed="false">
      <c r="A50" s="30" t="s">
        <v>554</v>
      </c>
      <c r="B50" s="31" t="s">
        <v>555</v>
      </c>
      <c r="C50" s="32" t="str">
        <f aca="false">LenUnit</f>
        <v>mm</v>
      </c>
      <c r="D50" s="37"/>
      <c r="E50" s="37"/>
      <c r="F50" s="32" t="n">
        <v>0.2</v>
      </c>
      <c r="G50" s="34"/>
      <c r="H50" s="38" t="str">
        <f aca="false">IF(D50="","",IF(LenUnit="mil",D50*0.0254,IF(LenUnit="µm",D50/1000,IF(LenUnit="inch",D50*25.4,D50))))</f>
        <v/>
      </c>
      <c r="I50" s="38" t="str">
        <f aca="false">IF(E50="","",IF(LenUnit="mil",E50*0.0254,IF(LenUnit="µm",E50/1000,IF(LenUnit="inch",E50*25.4,E50))))</f>
        <v/>
      </c>
      <c r="J50" s="24"/>
      <c r="K50" s="24"/>
      <c r="L50" s="24"/>
      <c r="M50" s="24"/>
      <c r="N50" s="24"/>
    </row>
    <row r="51" customFormat="false" ht="15" hidden="false" customHeight="false" outlineLevel="0" collapsed="false">
      <c r="A51" s="30" t="s">
        <v>556</v>
      </c>
      <c r="B51" s="31" t="s">
        <v>557</v>
      </c>
      <c r="C51" s="32" t="s">
        <v>178</v>
      </c>
      <c r="D51" s="36"/>
      <c r="E51" s="36"/>
      <c r="F51" s="32"/>
      <c r="G51" s="34"/>
      <c r="H51" s="35"/>
      <c r="I51" s="35"/>
      <c r="J51" s="24"/>
      <c r="K51" s="24"/>
      <c r="L51" s="24"/>
      <c r="M51" s="24"/>
      <c r="N51" s="24"/>
    </row>
    <row r="52" customFormat="false" ht="23.85" hidden="false" customHeight="false" outlineLevel="0" collapsed="false">
      <c r="A52" s="30" t="s">
        <v>558</v>
      </c>
      <c r="B52" s="31" t="s">
        <v>559</v>
      </c>
      <c r="C52" s="32" t="s">
        <v>546</v>
      </c>
      <c r="D52" s="48"/>
      <c r="E52" s="48"/>
      <c r="F52" s="32" t="n">
        <v>10</v>
      </c>
      <c r="G52" s="34"/>
      <c r="H52" s="35"/>
      <c r="I52" s="35"/>
      <c r="J52" s="24"/>
      <c r="K52" s="24"/>
      <c r="L52" s="24"/>
      <c r="M52" s="24"/>
      <c r="N52" s="24"/>
    </row>
    <row r="53" customFormat="false" ht="23.85" hidden="false" customHeight="false" outlineLevel="0" collapsed="false">
      <c r="A53" s="30" t="s">
        <v>560</v>
      </c>
      <c r="B53" s="31" t="s">
        <v>561</v>
      </c>
      <c r="C53" s="32" t="s">
        <v>169</v>
      </c>
      <c r="D53" s="33"/>
      <c r="E53" s="33"/>
      <c r="F53" s="32" t="n">
        <v>4</v>
      </c>
      <c r="G53" s="34"/>
      <c r="H53" s="35"/>
      <c r="I53" s="35"/>
      <c r="J53" s="24"/>
      <c r="K53" s="24"/>
      <c r="L53" s="24"/>
      <c r="M53" s="24"/>
      <c r="N53" s="24"/>
    </row>
    <row r="54" customFormat="false" ht="15" hidden="false" customHeight="false" outlineLevel="0" collapsed="false">
      <c r="A54" s="30" t="s">
        <v>562</v>
      </c>
      <c r="B54" s="31" t="s">
        <v>563</v>
      </c>
      <c r="C54" s="32" t="s">
        <v>178</v>
      </c>
      <c r="D54" s="36"/>
      <c r="E54" s="36"/>
      <c r="F54" s="32"/>
      <c r="G54" s="34"/>
      <c r="H54" s="35"/>
      <c r="I54" s="35"/>
      <c r="J54" s="24"/>
      <c r="K54" s="24"/>
      <c r="L54" s="24"/>
      <c r="M54" s="24"/>
      <c r="N54" s="24"/>
    </row>
    <row r="55" customFormat="false" ht="15" hidden="false" customHeight="false" outlineLevel="0" collapsed="false">
      <c r="A55" s="30" t="s">
        <v>564</v>
      </c>
      <c r="B55" s="31" t="s">
        <v>565</v>
      </c>
      <c r="C55" s="32" t="str">
        <f aca="false">LenUnit</f>
        <v>mm</v>
      </c>
      <c r="D55" s="37"/>
      <c r="E55" s="37"/>
      <c r="F55" s="32" t="n">
        <v>0.1</v>
      </c>
      <c r="G55" s="34"/>
      <c r="H55" s="38" t="str">
        <f aca="false">IF(D55="","",IF(LenUnit="mil",D55*0.0254,IF(LenUnit="µm",D55/1000,IF(LenUnit="inch",D55*25.4,D55))))</f>
        <v/>
      </c>
      <c r="I55" s="38" t="str">
        <f aca="false">IF(E55="","",IF(LenUnit="mil",E55*0.0254,IF(LenUnit="µm",E55/1000,IF(LenUnit="inch",E55*25.4,E55))))</f>
        <v/>
      </c>
      <c r="J55" s="24"/>
      <c r="K55" s="24"/>
      <c r="L55" s="24"/>
      <c r="M55" s="24"/>
      <c r="N55" s="24"/>
    </row>
    <row r="56" customFormat="false" ht="15" hidden="false" customHeight="false" outlineLevel="0" collapsed="false">
      <c r="A56" s="24"/>
      <c r="B56" s="24"/>
      <c r="C56" s="24"/>
      <c r="D56" s="24"/>
      <c r="E56" s="24"/>
      <c r="F56" s="24"/>
      <c r="G56" s="24"/>
      <c r="H56" s="24"/>
      <c r="I56" s="24"/>
      <c r="J56" s="24"/>
      <c r="K56" s="24"/>
      <c r="L56" s="24"/>
      <c r="M56" s="24"/>
      <c r="N56" s="24"/>
    </row>
    <row r="57" customFormat="false" ht="15" hidden="false" customHeight="false" outlineLevel="0" collapsed="false">
      <c r="A57" s="24"/>
      <c r="B57" s="28" t="s">
        <v>566</v>
      </c>
      <c r="C57" s="29"/>
      <c r="D57" s="29"/>
      <c r="E57" s="29"/>
      <c r="F57" s="29"/>
      <c r="G57" s="29"/>
      <c r="H57" s="29"/>
      <c r="I57" s="29"/>
      <c r="J57" s="24"/>
      <c r="K57" s="24"/>
      <c r="L57" s="24"/>
      <c r="M57" s="24"/>
      <c r="N57" s="24"/>
    </row>
    <row r="58" customFormat="false" ht="15" hidden="false" customHeight="false" outlineLevel="0" collapsed="false">
      <c r="A58" s="30" t="s">
        <v>567</v>
      </c>
      <c r="B58" s="31" t="s">
        <v>568</v>
      </c>
      <c r="C58" s="32" t="s">
        <v>178</v>
      </c>
      <c r="D58" s="36"/>
      <c r="E58" s="36"/>
      <c r="F58" s="32"/>
      <c r="G58" s="34"/>
      <c r="H58" s="35"/>
      <c r="I58" s="35"/>
      <c r="J58" s="24"/>
      <c r="K58" s="24"/>
      <c r="L58" s="24"/>
      <c r="M58" s="24"/>
      <c r="N58" s="24"/>
    </row>
    <row r="59" customFormat="false" ht="15" hidden="false" customHeight="false" outlineLevel="0" collapsed="false">
      <c r="A59" s="30" t="s">
        <v>569</v>
      </c>
      <c r="B59" s="31" t="s">
        <v>570</v>
      </c>
      <c r="C59" s="32" t="str">
        <f aca="false">LenUnit</f>
        <v>mm</v>
      </c>
      <c r="D59" s="37"/>
      <c r="E59" s="37"/>
      <c r="F59" s="32" t="n">
        <v>0.25</v>
      </c>
      <c r="G59" s="34"/>
      <c r="H59" s="38" t="str">
        <f aca="false">IF(D59="","",IF(LenUnit="mil",D59*0.0254,IF(LenUnit="µm",D59/1000,IF(LenUnit="inch",D59*25.4,D59))))</f>
        <v/>
      </c>
      <c r="I59" s="38" t="str">
        <f aca="false">IF(E59="","",IF(LenUnit="mil",E59*0.0254,IF(LenUnit="µm",E59/1000,IF(LenUnit="inch",E59*25.4,E59))))</f>
        <v/>
      </c>
      <c r="J59" s="24"/>
      <c r="K59" s="24"/>
      <c r="L59" s="24"/>
      <c r="M59" s="24"/>
      <c r="N59" s="24"/>
    </row>
    <row r="60" customFormat="false" ht="15" hidden="false" customHeight="false" outlineLevel="0" collapsed="false">
      <c r="A60" s="30" t="s">
        <v>571</v>
      </c>
      <c r="B60" s="31" t="s">
        <v>572</v>
      </c>
      <c r="C60" s="32" t="str">
        <f aca="false">LenUnit</f>
        <v>mm</v>
      </c>
      <c r="D60" s="37"/>
      <c r="E60" s="37"/>
      <c r="F60" s="32" t="n">
        <v>0.1</v>
      </c>
      <c r="G60" s="34"/>
      <c r="H60" s="38" t="str">
        <f aca="false">IF(D60="","",IF(LenUnit="mil",D60*0.0254,IF(LenUnit="µm",D60/1000,IF(LenUnit="inch",D60*25.4,D60))))</f>
        <v/>
      </c>
      <c r="I60" s="38" t="str">
        <f aca="false">IF(E60="","",IF(LenUnit="mil",E60*0.0254,IF(LenUnit="µm",E60/1000,IF(LenUnit="inch",E60*25.4,E60))))</f>
        <v/>
      </c>
      <c r="J60" s="24"/>
      <c r="K60" s="24"/>
      <c r="L60" s="24"/>
      <c r="M60" s="24"/>
      <c r="N60" s="24"/>
    </row>
    <row r="61" customFormat="false" ht="15" hidden="false" customHeight="false" outlineLevel="0" collapsed="false">
      <c r="A61" s="30" t="s">
        <v>573</v>
      </c>
      <c r="B61" s="31" t="s">
        <v>574</v>
      </c>
      <c r="C61" s="32" t="str">
        <f aca="false">LenUnit</f>
        <v>mm</v>
      </c>
      <c r="D61" s="37"/>
      <c r="E61" s="37"/>
      <c r="F61" s="32" t="n">
        <v>0.2</v>
      </c>
      <c r="G61" s="34"/>
      <c r="H61" s="38" t="str">
        <f aca="false">IF(D61="","",IF(LenUnit="mil",D61*0.0254,IF(LenUnit="µm",D61/1000,IF(LenUnit="inch",D61*25.4,D61))))</f>
        <v/>
      </c>
      <c r="I61" s="38" t="str">
        <f aca="false">IF(E61="","",IF(LenUnit="mil",E61*0.0254,IF(LenUnit="µm",E61/1000,IF(LenUnit="inch",E61*25.4,E61))))</f>
        <v/>
      </c>
      <c r="J61" s="24"/>
      <c r="K61" s="24"/>
      <c r="L61" s="24"/>
      <c r="M61" s="24"/>
      <c r="N61" s="24"/>
    </row>
    <row r="62" customFormat="false" ht="15" hidden="false" customHeight="false" outlineLevel="0" collapsed="false">
      <c r="A62" s="30" t="s">
        <v>575</v>
      </c>
      <c r="B62" s="31" t="s">
        <v>576</v>
      </c>
      <c r="C62" s="32" t="str">
        <f aca="false">LenUnit</f>
        <v>mm</v>
      </c>
      <c r="D62" s="37"/>
      <c r="E62" s="37"/>
      <c r="F62" s="32" t="n">
        <v>0.2</v>
      </c>
      <c r="G62" s="34"/>
      <c r="H62" s="38" t="str">
        <f aca="false">IF(D62="","",IF(LenUnit="mil",D62*0.0254,IF(LenUnit="µm",D62/1000,IF(LenUnit="inch",D62*25.4,D62))))</f>
        <v/>
      </c>
      <c r="I62" s="38" t="str">
        <f aca="false">IF(E62="","",IF(LenUnit="mil",E62*0.0254,IF(LenUnit="µm",E62/1000,IF(LenUnit="inch",E62*25.4,E62))))</f>
        <v/>
      </c>
      <c r="J62" s="24"/>
      <c r="K62" s="24"/>
      <c r="L62" s="24"/>
      <c r="M62" s="24"/>
      <c r="N62" s="24"/>
    </row>
    <row r="63" customFormat="false" ht="15" hidden="false" customHeight="false" outlineLevel="0" collapsed="false">
      <c r="A63" s="24"/>
      <c r="B63" s="24"/>
      <c r="C63" s="24"/>
      <c r="D63" s="24"/>
      <c r="E63" s="24"/>
      <c r="F63" s="24"/>
      <c r="G63" s="24"/>
      <c r="H63" s="24"/>
      <c r="I63" s="24"/>
      <c r="J63" s="24"/>
      <c r="K63" s="24"/>
      <c r="L63" s="24"/>
      <c r="M63" s="24"/>
      <c r="N63" s="24"/>
    </row>
    <row r="64" customFormat="false" ht="15" hidden="false" customHeight="false" outlineLevel="0" collapsed="false">
      <c r="A64" s="24"/>
      <c r="B64" s="28" t="s">
        <v>577</v>
      </c>
      <c r="C64" s="29"/>
      <c r="D64" s="29"/>
      <c r="E64" s="29"/>
      <c r="F64" s="29"/>
      <c r="G64" s="29"/>
      <c r="H64" s="29"/>
      <c r="I64" s="29"/>
      <c r="J64" s="24"/>
      <c r="K64" s="24"/>
      <c r="L64" s="24"/>
      <c r="M64" s="24"/>
      <c r="N64" s="24"/>
    </row>
    <row r="65" customFormat="false" ht="15" hidden="false" customHeight="false" outlineLevel="0" collapsed="false">
      <c r="A65" s="30" t="s">
        <v>578</v>
      </c>
      <c r="B65" s="31" t="s">
        <v>579</v>
      </c>
      <c r="C65" s="32" t="str">
        <f aca="false">LenUnit</f>
        <v>mm</v>
      </c>
      <c r="D65" s="37"/>
      <c r="E65" s="37"/>
      <c r="F65" s="32" t="n">
        <v>0.5</v>
      </c>
      <c r="G65" s="34"/>
      <c r="H65" s="38" t="str">
        <f aca="false">IF(D65="","",IF(LenUnit="mil",D65*0.0254,IF(LenUnit="µm",D65/1000,IF(LenUnit="inch",D65*25.4,D65))))</f>
        <v/>
      </c>
      <c r="I65" s="38" t="str">
        <f aca="false">IF(E65="","",IF(LenUnit="mil",E65*0.0254,IF(LenUnit="µm",E65/1000,IF(LenUnit="inch",E65*25.4,E65))))</f>
        <v/>
      </c>
      <c r="J65" s="24"/>
      <c r="K65" s="24"/>
      <c r="L65" s="24"/>
      <c r="M65" s="24"/>
      <c r="N65" s="24"/>
    </row>
    <row r="66" customFormat="false" ht="15" hidden="false" customHeight="false" outlineLevel="0" collapsed="false">
      <c r="A66" s="30" t="s">
        <v>580</v>
      </c>
      <c r="B66" s="31" t="s">
        <v>581</v>
      </c>
      <c r="C66" s="32" t="str">
        <f aca="false">LenUnit</f>
        <v>mm</v>
      </c>
      <c r="D66" s="37"/>
      <c r="E66" s="37"/>
      <c r="F66" s="32" t="n">
        <v>0.8</v>
      </c>
      <c r="G66" s="34"/>
      <c r="H66" s="38" t="str">
        <f aca="false">IF(D66="","",IF(LenUnit="mil",D66*0.0254,IF(LenUnit="µm",D66/1000,IF(LenUnit="inch",D66*25.4,D66))))</f>
        <v/>
      </c>
      <c r="I66" s="38" t="str">
        <f aca="false">IF(E66="","",IF(LenUnit="mil",E66*0.0254,IF(LenUnit="µm",E66/1000,IF(LenUnit="inch",E66*25.4,E66))))</f>
        <v/>
      </c>
      <c r="J66" s="24"/>
      <c r="K66" s="24"/>
      <c r="L66" s="24"/>
      <c r="M66" s="24"/>
      <c r="N66" s="24"/>
    </row>
    <row r="67" customFormat="false" ht="15" hidden="false" customHeight="false" outlineLevel="0" collapsed="false">
      <c r="A67" s="30" t="s">
        <v>582</v>
      </c>
      <c r="B67" s="31" t="s">
        <v>583</v>
      </c>
      <c r="C67" s="32" t="str">
        <f aca="false">LenUnit</f>
        <v>mm</v>
      </c>
      <c r="D67" s="37"/>
      <c r="E67" s="37"/>
      <c r="F67" s="32" t="n">
        <v>0.1</v>
      </c>
      <c r="G67" s="34"/>
      <c r="H67" s="38" t="str">
        <f aca="false">IF(D67="","",IF(LenUnit="mil",D67*0.0254,IF(LenUnit="µm",D67/1000,IF(LenUnit="inch",D67*25.4,D67))))</f>
        <v/>
      </c>
      <c r="I67" s="38" t="str">
        <f aca="false">IF(E67="","",IF(LenUnit="mil",E67*0.0254,IF(LenUnit="µm",E67/1000,IF(LenUnit="inch",E67*25.4,E67))))</f>
        <v/>
      </c>
      <c r="J67" s="24"/>
      <c r="K67" s="24"/>
      <c r="L67" s="24"/>
      <c r="M67" s="24"/>
      <c r="N67" s="24"/>
    </row>
    <row r="68" customFormat="false" ht="15" hidden="false" customHeight="false" outlineLevel="0" collapsed="false">
      <c r="A68" s="30" t="s">
        <v>584</v>
      </c>
      <c r="B68" s="31" t="s">
        <v>585</v>
      </c>
      <c r="C68" s="32" t="s">
        <v>178</v>
      </c>
      <c r="D68" s="36"/>
      <c r="E68" s="36"/>
      <c r="F68" s="32"/>
      <c r="G68" s="34"/>
      <c r="H68" s="35"/>
      <c r="I68" s="35"/>
      <c r="J68" s="24"/>
      <c r="K68" s="24"/>
      <c r="L68" s="24"/>
      <c r="M68" s="24"/>
      <c r="N68" s="24"/>
    </row>
    <row r="69" customFormat="false" ht="15" hidden="false" customHeight="false" outlineLevel="0" collapsed="false">
      <c r="A69" s="30" t="s">
        <v>586</v>
      </c>
      <c r="B69" s="31" t="s">
        <v>587</v>
      </c>
      <c r="C69" s="32" t="str">
        <f aca="false">LenUnit</f>
        <v>mm</v>
      </c>
      <c r="D69" s="37"/>
      <c r="E69" s="37"/>
      <c r="F69" s="32" t="n">
        <v>0.1</v>
      </c>
      <c r="G69" s="34"/>
      <c r="H69" s="38" t="str">
        <f aca="false">IF(D69="","",IF(LenUnit="mil",D69*0.0254,IF(LenUnit="µm",D69/1000,IF(LenUnit="inch",D69*25.4,D69))))</f>
        <v/>
      </c>
      <c r="I69" s="38" t="str">
        <f aca="false">IF(E69="","",IF(LenUnit="mil",E69*0.0254,IF(LenUnit="µm",E69/1000,IF(LenUnit="inch",E69*25.4,E69))))</f>
        <v/>
      </c>
      <c r="J69" s="24"/>
      <c r="K69" s="24"/>
      <c r="L69" s="24"/>
      <c r="M69" s="24"/>
      <c r="N69" s="24"/>
    </row>
    <row r="70" customFormat="false" ht="15" hidden="false" customHeight="false" outlineLevel="0" collapsed="false">
      <c r="A70" s="24"/>
      <c r="B70" s="24"/>
      <c r="C70" s="24"/>
      <c r="D70" s="24"/>
      <c r="E70" s="24"/>
      <c r="F70" s="24"/>
      <c r="G70" s="24"/>
      <c r="H70" s="24"/>
      <c r="I70" s="24"/>
      <c r="J70" s="24"/>
      <c r="K70" s="24"/>
      <c r="L70" s="24"/>
      <c r="M70" s="24"/>
      <c r="N70" s="24"/>
    </row>
    <row r="71" customFormat="false" ht="15" hidden="false" customHeight="false" outlineLevel="0" collapsed="false">
      <c r="A71" s="24"/>
      <c r="B71" s="28" t="s">
        <v>588</v>
      </c>
      <c r="C71" s="29"/>
      <c r="D71" s="29"/>
      <c r="E71" s="29"/>
      <c r="F71" s="29"/>
      <c r="G71" s="29"/>
      <c r="H71" s="29"/>
      <c r="I71" s="29"/>
      <c r="J71" s="24"/>
      <c r="K71" s="24"/>
      <c r="L71" s="24"/>
      <c r="M71" s="24"/>
      <c r="N71" s="24"/>
    </row>
    <row r="72" customFormat="false" ht="30" hidden="false" customHeight="true" outlineLevel="0" collapsed="false">
      <c r="A72" s="30" t="s">
        <v>589</v>
      </c>
      <c r="B72" s="31" t="s">
        <v>590</v>
      </c>
      <c r="C72" s="32" t="s">
        <v>265</v>
      </c>
      <c r="D72" s="41"/>
      <c r="E72" s="41"/>
      <c r="F72" s="32"/>
      <c r="G72" s="34"/>
      <c r="H72" s="35"/>
      <c r="I72" s="35"/>
      <c r="J72" s="24"/>
      <c r="K72" s="24"/>
      <c r="L72" s="24"/>
      <c r="M72" s="24"/>
      <c r="N72" s="24"/>
    </row>
    <row r="73" customFormat="false" ht="15" hidden="false" customHeight="false" outlineLevel="0" collapsed="false">
      <c r="A73" s="30" t="s">
        <v>591</v>
      </c>
      <c r="B73" s="31" t="s">
        <v>592</v>
      </c>
      <c r="C73" s="32" t="s">
        <v>178</v>
      </c>
      <c r="D73" s="36"/>
      <c r="E73" s="36"/>
      <c r="F73" s="32"/>
      <c r="G73" s="34"/>
      <c r="H73" s="35"/>
      <c r="I73" s="35"/>
      <c r="J73" s="24"/>
      <c r="K73" s="24"/>
      <c r="L73" s="24"/>
      <c r="M73" s="24"/>
      <c r="N73" s="24"/>
    </row>
    <row r="74" customFormat="false" ht="15" hidden="false" customHeight="false" outlineLevel="0" collapsed="false">
      <c r="A74" s="30" t="s">
        <v>593</v>
      </c>
      <c r="B74" s="31" t="s">
        <v>594</v>
      </c>
      <c r="C74" s="32" t="s">
        <v>178</v>
      </c>
      <c r="D74" s="36"/>
      <c r="E74" s="36"/>
      <c r="F74" s="32"/>
      <c r="G74" s="34"/>
      <c r="H74" s="35"/>
      <c r="I74" s="35"/>
      <c r="J74" s="24"/>
      <c r="K74" s="24"/>
      <c r="L74" s="24"/>
      <c r="M74" s="24"/>
      <c r="N74" s="24"/>
    </row>
    <row r="75" customFormat="false" ht="15" hidden="false" customHeight="false" outlineLevel="0" collapsed="false">
      <c r="A75" s="30" t="s">
        <v>595</v>
      </c>
      <c r="B75" s="31" t="s">
        <v>596</v>
      </c>
      <c r="C75" s="32" t="str">
        <f aca="false">LenUnit</f>
        <v>mm</v>
      </c>
      <c r="D75" s="37"/>
      <c r="E75" s="37"/>
      <c r="F75" s="32" t="n">
        <v>0.5</v>
      </c>
      <c r="G75" s="34"/>
      <c r="H75" s="38" t="str">
        <f aca="false">IF(D75="","",IF(LenUnit="mil",D75*0.0254,IF(LenUnit="µm",D75/1000,IF(LenUnit="inch",D75*25.4,D75))))</f>
        <v/>
      </c>
      <c r="I75" s="38" t="str">
        <f aca="false">IF(E75="","",IF(LenUnit="mil",E75*0.0254,IF(LenUnit="µm",E75/1000,IF(LenUnit="inch",E75*25.4,E75))))</f>
        <v/>
      </c>
      <c r="J75" s="24"/>
      <c r="K75" s="24"/>
      <c r="L75" s="24"/>
      <c r="M75" s="24"/>
      <c r="N75" s="24"/>
    </row>
    <row r="76" customFormat="false" ht="15" hidden="false" customHeight="false" outlineLevel="0" collapsed="false">
      <c r="A76" s="30" t="s">
        <v>597</v>
      </c>
      <c r="B76" s="31" t="s">
        <v>598</v>
      </c>
      <c r="C76" s="32" t="s">
        <v>546</v>
      </c>
      <c r="D76" s="48"/>
      <c r="E76" s="48"/>
      <c r="F76" s="32" t="n">
        <v>10</v>
      </c>
      <c r="G76" s="34"/>
      <c r="H76" s="35"/>
      <c r="I76" s="35"/>
      <c r="J76" s="24"/>
      <c r="K76" s="24"/>
      <c r="L76" s="24"/>
      <c r="M76" s="24"/>
      <c r="N76" s="24"/>
    </row>
    <row r="77" customFormat="false" ht="15" hidden="false" customHeight="false" outlineLevel="0" collapsed="false">
      <c r="A77" s="30" t="s">
        <v>599</v>
      </c>
      <c r="B77" s="31" t="s">
        <v>600</v>
      </c>
      <c r="C77" s="32" t="s">
        <v>231</v>
      </c>
      <c r="D77" s="37"/>
      <c r="E77" s="32" t="s">
        <v>201</v>
      </c>
      <c r="F77" s="32" t="n">
        <v>12</v>
      </c>
      <c r="G77" s="34"/>
      <c r="H77" s="35"/>
      <c r="I77" s="35"/>
      <c r="J77" s="24"/>
      <c r="K77" s="24"/>
      <c r="L77" s="24"/>
      <c r="M77" s="24"/>
      <c r="N77" s="24"/>
    </row>
    <row r="78" customFormat="false" ht="15" hidden="false" customHeight="false" outlineLevel="0" collapsed="false">
      <c r="A78" s="30" t="s">
        <v>601</v>
      </c>
      <c r="B78" s="31" t="s">
        <v>602</v>
      </c>
      <c r="C78" s="32" t="s">
        <v>231</v>
      </c>
      <c r="D78" s="37"/>
      <c r="E78" s="32" t="s">
        <v>201</v>
      </c>
      <c r="F78" s="32" t="n">
        <v>25</v>
      </c>
      <c r="G78" s="34"/>
      <c r="H78" s="35"/>
      <c r="I78" s="35"/>
      <c r="J78" s="24"/>
      <c r="K78" s="24"/>
      <c r="L78" s="24"/>
      <c r="M78" s="24"/>
      <c r="N78" s="24"/>
    </row>
    <row r="79" customFormat="false" ht="15" hidden="false" customHeight="false" outlineLevel="0" collapsed="false">
      <c r="A79" s="30" t="s">
        <v>603</v>
      </c>
      <c r="B79" s="31" t="s">
        <v>604</v>
      </c>
      <c r="C79" s="32" t="s">
        <v>178</v>
      </c>
      <c r="D79" s="36"/>
      <c r="E79" s="36"/>
      <c r="F79" s="32"/>
      <c r="G79" s="34"/>
      <c r="H79" s="35"/>
      <c r="I79" s="35"/>
      <c r="J79" s="24"/>
      <c r="K79" s="24"/>
      <c r="L79" s="24"/>
      <c r="M79" s="24"/>
      <c r="N79" s="24"/>
    </row>
    <row r="80" customFormat="false" ht="15" hidden="false" customHeight="false" outlineLevel="0" collapsed="false">
      <c r="A80" s="24"/>
      <c r="B80" s="24"/>
      <c r="C80" s="24"/>
      <c r="D80" s="24"/>
      <c r="E80" s="24"/>
      <c r="F80" s="24"/>
      <c r="G80" s="24"/>
      <c r="H80" s="24"/>
      <c r="I80" s="24"/>
      <c r="J80" s="24"/>
      <c r="K80" s="24"/>
      <c r="L80" s="24"/>
      <c r="M80" s="24"/>
      <c r="N80" s="24"/>
    </row>
    <row r="81" customFormat="false" ht="15" hidden="false" customHeight="false" outlineLevel="0" collapsed="false">
      <c r="A81" s="24"/>
      <c r="B81" s="24"/>
      <c r="C81" s="24"/>
      <c r="D81" s="24"/>
      <c r="E81" s="24"/>
      <c r="F81" s="24"/>
      <c r="G81" s="24"/>
      <c r="H81" s="24"/>
      <c r="I81" s="24"/>
      <c r="J81" s="24"/>
      <c r="K81" s="24"/>
      <c r="L81" s="24"/>
      <c r="M81" s="24"/>
      <c r="N81" s="24"/>
    </row>
    <row r="82" customFormat="false" ht="15" hidden="false" customHeight="false" outlineLevel="0" collapsed="false">
      <c r="A82" s="24"/>
      <c r="B82" s="24"/>
      <c r="C82" s="24"/>
      <c r="D82" s="24"/>
      <c r="E82" s="24"/>
      <c r="F82" s="24"/>
      <c r="G82" s="24"/>
      <c r="H82" s="24"/>
      <c r="I82" s="24"/>
      <c r="J82" s="24"/>
      <c r="K82" s="24"/>
      <c r="L82" s="24"/>
      <c r="M82" s="24"/>
      <c r="N82" s="24"/>
    </row>
    <row r="83" customFormat="false" ht="15" hidden="false" customHeight="false" outlineLevel="0" collapsed="false">
      <c r="A83" s="24"/>
      <c r="B83" s="24"/>
      <c r="C83" s="24"/>
      <c r="D83" s="24"/>
      <c r="E83" s="24"/>
      <c r="F83" s="24"/>
      <c r="G83" s="24"/>
      <c r="H83" s="24"/>
      <c r="I83" s="24"/>
      <c r="J83" s="24"/>
      <c r="K83" s="24"/>
      <c r="L83" s="24"/>
      <c r="M83" s="24"/>
      <c r="N83" s="24"/>
    </row>
    <row r="84" customFormat="false" ht="15" hidden="false" customHeight="false" outlineLevel="0" collapsed="false">
      <c r="A84" s="24"/>
      <c r="B84" s="24"/>
      <c r="C84" s="24"/>
      <c r="D84" s="24"/>
      <c r="E84" s="24"/>
      <c r="F84" s="24"/>
      <c r="G84" s="24"/>
      <c r="H84" s="24"/>
      <c r="I84" s="24"/>
      <c r="J84" s="24"/>
      <c r="K84" s="24"/>
      <c r="L84" s="24"/>
      <c r="M84" s="24"/>
      <c r="N84" s="24"/>
    </row>
    <row r="85" customFormat="false" ht="15" hidden="false" customHeight="false" outlineLevel="0" collapsed="false">
      <c r="A85" s="24"/>
      <c r="B85" s="24"/>
      <c r="C85" s="24"/>
      <c r="D85" s="24"/>
      <c r="E85" s="24"/>
      <c r="F85" s="24"/>
      <c r="G85" s="24"/>
      <c r="H85" s="24"/>
      <c r="I85" s="24"/>
      <c r="J85" s="24"/>
      <c r="K85" s="24"/>
      <c r="L85" s="24"/>
      <c r="M85" s="24"/>
      <c r="N85" s="24"/>
    </row>
    <row r="86" customFormat="false" ht="15" hidden="false" customHeight="false" outlineLevel="0" collapsed="false">
      <c r="A86" s="24"/>
      <c r="B86" s="24"/>
      <c r="C86" s="24"/>
      <c r="D86" s="24"/>
      <c r="E86" s="24"/>
      <c r="F86" s="24"/>
      <c r="G86" s="24"/>
      <c r="H86" s="24"/>
      <c r="I86" s="24"/>
      <c r="J86" s="24"/>
      <c r="K86" s="24"/>
      <c r="L86" s="24"/>
      <c r="M86" s="24"/>
      <c r="N86" s="24"/>
    </row>
    <row r="87" customFormat="false" ht="15" hidden="false" customHeight="false" outlineLevel="0" collapsed="false">
      <c r="A87" s="24"/>
      <c r="B87" s="24"/>
      <c r="C87" s="24"/>
      <c r="D87" s="24"/>
      <c r="E87" s="24"/>
      <c r="F87" s="24"/>
      <c r="G87" s="24"/>
      <c r="H87" s="24"/>
      <c r="I87" s="24"/>
      <c r="J87" s="24"/>
      <c r="K87" s="24"/>
      <c r="L87" s="24"/>
      <c r="M87" s="24"/>
      <c r="N87" s="24"/>
    </row>
    <row r="88" customFormat="false" ht="15" hidden="false" customHeight="false" outlineLevel="0" collapsed="false">
      <c r="A88" s="24"/>
      <c r="B88" s="24"/>
      <c r="C88" s="24"/>
      <c r="D88" s="24"/>
      <c r="E88" s="24"/>
      <c r="F88" s="24"/>
      <c r="G88" s="24"/>
      <c r="H88" s="24"/>
      <c r="I88" s="24"/>
      <c r="J88" s="24"/>
      <c r="K88" s="24"/>
      <c r="L88" s="24"/>
      <c r="M88" s="24"/>
      <c r="N88" s="24"/>
    </row>
    <row r="89" customFormat="false" ht="15" hidden="false" customHeight="false" outlineLevel="0" collapsed="false">
      <c r="A89" s="24"/>
      <c r="B89" s="24"/>
      <c r="C89" s="24"/>
      <c r="D89" s="24"/>
      <c r="E89" s="24"/>
      <c r="F89" s="24"/>
      <c r="G89" s="24"/>
      <c r="H89" s="24"/>
      <c r="I89" s="24"/>
      <c r="J89" s="24"/>
      <c r="K89" s="24"/>
      <c r="L89" s="24"/>
      <c r="M89" s="24"/>
      <c r="N89" s="24"/>
    </row>
    <row r="90" customFormat="false" ht="15" hidden="false" customHeight="false" outlineLevel="0" collapsed="false">
      <c r="A90" s="24"/>
      <c r="B90" s="24"/>
      <c r="C90" s="24"/>
      <c r="D90" s="24"/>
      <c r="E90" s="24"/>
      <c r="F90" s="24"/>
      <c r="G90" s="24"/>
      <c r="H90" s="24"/>
      <c r="I90" s="24"/>
      <c r="J90" s="24"/>
      <c r="K90" s="24"/>
      <c r="L90" s="24"/>
      <c r="M90" s="24"/>
      <c r="N90" s="24"/>
    </row>
    <row r="91" customFormat="false" ht="15" hidden="false" customHeight="false" outlineLevel="0" collapsed="false">
      <c r="A91" s="24"/>
      <c r="B91" s="24"/>
      <c r="C91" s="24"/>
      <c r="D91" s="24"/>
      <c r="E91" s="24"/>
      <c r="F91" s="24"/>
      <c r="G91" s="24"/>
      <c r="H91" s="24"/>
      <c r="I91" s="24"/>
      <c r="J91" s="24"/>
      <c r="K91" s="24"/>
      <c r="L91" s="24"/>
      <c r="M91" s="24"/>
      <c r="N91" s="24"/>
    </row>
    <row r="92" customFormat="false" ht="15" hidden="false" customHeight="false" outlineLevel="0" collapsed="false">
      <c r="A92" s="24"/>
      <c r="B92" s="24"/>
      <c r="C92" s="24"/>
      <c r="D92" s="24"/>
      <c r="E92" s="24"/>
      <c r="F92" s="24"/>
      <c r="G92" s="24"/>
      <c r="H92" s="24"/>
      <c r="I92" s="24"/>
      <c r="J92" s="24"/>
      <c r="K92" s="24"/>
      <c r="L92" s="24"/>
      <c r="M92" s="24"/>
      <c r="N92" s="24"/>
    </row>
    <row r="93" customFormat="false" ht="15" hidden="false" customHeight="false" outlineLevel="0" collapsed="false">
      <c r="A93" s="24"/>
      <c r="B93" s="24"/>
      <c r="C93" s="24"/>
      <c r="D93" s="24"/>
      <c r="E93" s="24"/>
      <c r="F93" s="24"/>
      <c r="G93" s="24"/>
      <c r="H93" s="24"/>
      <c r="I93" s="24"/>
      <c r="J93" s="24"/>
      <c r="K93" s="24"/>
      <c r="L93" s="24"/>
      <c r="M93" s="24"/>
      <c r="N93" s="24"/>
    </row>
    <row r="94" customFormat="false" ht="15" hidden="false" customHeight="false" outlineLevel="0" collapsed="false">
      <c r="A94" s="24"/>
      <c r="B94" s="24"/>
      <c r="C94" s="24"/>
      <c r="D94" s="24"/>
      <c r="E94" s="24"/>
      <c r="F94" s="24"/>
      <c r="G94" s="24"/>
      <c r="H94" s="24"/>
      <c r="I94" s="24"/>
      <c r="J94" s="24"/>
      <c r="K94" s="24"/>
      <c r="L94" s="24"/>
      <c r="M94" s="24"/>
      <c r="N94" s="24"/>
    </row>
    <row r="95" customFormat="false" ht="15" hidden="false" customHeight="false" outlineLevel="0" collapsed="false">
      <c r="A95" s="24"/>
      <c r="B95" s="24"/>
      <c r="C95" s="24"/>
      <c r="D95" s="24"/>
      <c r="E95" s="24"/>
      <c r="F95" s="24"/>
      <c r="G95" s="24"/>
      <c r="H95" s="24"/>
      <c r="I95" s="24"/>
      <c r="J95" s="24"/>
      <c r="K95" s="24"/>
      <c r="L95" s="24"/>
      <c r="M95" s="24"/>
      <c r="N95" s="24"/>
    </row>
    <row r="96" customFormat="false" ht="15" hidden="false" customHeight="false" outlineLevel="0" collapsed="false">
      <c r="A96" s="24"/>
      <c r="B96" s="24"/>
      <c r="C96" s="24"/>
      <c r="D96" s="24"/>
      <c r="E96" s="24"/>
      <c r="F96" s="24"/>
      <c r="G96" s="24"/>
      <c r="H96" s="24"/>
      <c r="I96" s="24"/>
      <c r="J96" s="24"/>
      <c r="K96" s="24"/>
      <c r="L96" s="24"/>
      <c r="M96" s="24"/>
      <c r="N96" s="24"/>
    </row>
    <row r="97" customFormat="false" ht="15" hidden="false" customHeight="false" outlineLevel="0" collapsed="false">
      <c r="A97" s="24"/>
      <c r="B97" s="24"/>
      <c r="C97" s="24"/>
      <c r="D97" s="24"/>
      <c r="E97" s="24"/>
      <c r="F97" s="24"/>
      <c r="G97" s="24"/>
      <c r="H97" s="24"/>
      <c r="I97" s="24"/>
      <c r="J97" s="24"/>
      <c r="K97" s="24"/>
      <c r="L97" s="24"/>
      <c r="M97" s="24"/>
      <c r="N97" s="24"/>
    </row>
    <row r="98" customFormat="false" ht="15" hidden="false" customHeight="false" outlineLevel="0" collapsed="false">
      <c r="A98" s="24"/>
      <c r="B98" s="24"/>
      <c r="C98" s="24"/>
      <c r="D98" s="24"/>
      <c r="E98" s="24"/>
      <c r="F98" s="24"/>
      <c r="G98" s="24"/>
      <c r="H98" s="24"/>
      <c r="I98" s="24"/>
      <c r="J98" s="24"/>
      <c r="K98" s="24"/>
      <c r="L98" s="24"/>
      <c r="M98" s="24"/>
      <c r="N98" s="24"/>
    </row>
    <row r="99" customFormat="false" ht="15" hidden="false" customHeight="false" outlineLevel="0" collapsed="false">
      <c r="A99" s="24"/>
      <c r="B99" s="24"/>
      <c r="C99" s="24"/>
      <c r="D99" s="24"/>
      <c r="E99" s="24"/>
      <c r="F99" s="24"/>
      <c r="G99" s="24"/>
      <c r="H99" s="24"/>
      <c r="I99" s="24"/>
      <c r="J99" s="24"/>
      <c r="K99" s="24"/>
      <c r="L99" s="24"/>
      <c r="M99" s="24"/>
      <c r="N99" s="24"/>
    </row>
    <row r="100" customFormat="false" ht="15" hidden="false" customHeight="false" outlineLevel="0" collapsed="false">
      <c r="A100" s="24"/>
      <c r="B100" s="24"/>
      <c r="C100" s="24"/>
      <c r="D100" s="24"/>
      <c r="E100" s="24"/>
      <c r="F100" s="24"/>
      <c r="G100" s="24"/>
      <c r="H100" s="24"/>
      <c r="I100" s="24"/>
      <c r="J100" s="24"/>
      <c r="K100" s="24"/>
      <c r="L100" s="24"/>
      <c r="M100" s="24"/>
      <c r="N100" s="24"/>
    </row>
    <row r="101" customFormat="false" ht="15" hidden="false" customHeight="false" outlineLevel="0" collapsed="false">
      <c r="A101" s="24"/>
      <c r="B101" s="24"/>
      <c r="C101" s="24"/>
      <c r="D101" s="24"/>
      <c r="E101" s="24"/>
      <c r="F101" s="24"/>
      <c r="G101" s="24"/>
      <c r="H101" s="24"/>
      <c r="I101" s="24"/>
      <c r="J101" s="24"/>
      <c r="K101" s="24"/>
      <c r="L101" s="24"/>
      <c r="M101" s="24"/>
      <c r="N101" s="24"/>
    </row>
    <row r="102" customFormat="false" ht="15" hidden="false" customHeight="false" outlineLevel="0" collapsed="false">
      <c r="A102" s="24"/>
      <c r="B102" s="24"/>
      <c r="C102" s="24"/>
      <c r="D102" s="24"/>
      <c r="E102" s="24"/>
      <c r="F102" s="24"/>
      <c r="G102" s="24"/>
      <c r="H102" s="24"/>
      <c r="I102" s="24"/>
      <c r="J102" s="24"/>
      <c r="K102" s="24"/>
      <c r="L102" s="24"/>
      <c r="M102" s="24"/>
      <c r="N102" s="24"/>
    </row>
    <row r="103" customFormat="false" ht="15" hidden="false" customHeight="false" outlineLevel="0" collapsed="false">
      <c r="A103" s="24"/>
      <c r="B103" s="24"/>
      <c r="C103" s="24"/>
      <c r="D103" s="24"/>
      <c r="E103" s="24"/>
      <c r="F103" s="24"/>
      <c r="G103" s="24"/>
      <c r="H103" s="24"/>
      <c r="I103" s="24"/>
      <c r="J103" s="24"/>
      <c r="K103" s="24"/>
      <c r="L103" s="24"/>
      <c r="M103" s="24"/>
      <c r="N103" s="24"/>
    </row>
    <row r="104" customFormat="false" ht="15" hidden="false" customHeight="false" outlineLevel="0" collapsed="false">
      <c r="A104" s="24"/>
      <c r="B104" s="24"/>
      <c r="C104" s="24"/>
      <c r="D104" s="24"/>
      <c r="E104" s="24"/>
      <c r="F104" s="24"/>
      <c r="G104" s="24"/>
      <c r="H104" s="24"/>
      <c r="I104" s="24"/>
      <c r="J104" s="24"/>
      <c r="K104" s="24"/>
      <c r="L104" s="24"/>
      <c r="M104" s="24"/>
      <c r="N104" s="24"/>
    </row>
    <row r="105" customFormat="false" ht="15" hidden="false" customHeight="false" outlineLevel="0" collapsed="false">
      <c r="A105" s="24"/>
      <c r="B105" s="24"/>
      <c r="C105" s="24"/>
      <c r="D105" s="24"/>
      <c r="E105" s="24"/>
      <c r="F105" s="24"/>
      <c r="G105" s="24"/>
      <c r="H105" s="24"/>
      <c r="I105" s="24"/>
      <c r="J105" s="24"/>
      <c r="K105" s="24"/>
      <c r="L105" s="24"/>
      <c r="M105" s="24"/>
      <c r="N105" s="24"/>
    </row>
    <row r="106" customFormat="false" ht="15" hidden="false" customHeight="false" outlineLevel="0" collapsed="false">
      <c r="A106" s="24"/>
      <c r="B106" s="24"/>
      <c r="C106" s="24"/>
      <c r="D106" s="24"/>
      <c r="E106" s="24"/>
      <c r="F106" s="24"/>
      <c r="G106" s="24"/>
      <c r="H106" s="24"/>
      <c r="I106" s="24"/>
      <c r="J106" s="24"/>
      <c r="K106" s="24"/>
      <c r="L106" s="24"/>
      <c r="M106" s="24"/>
      <c r="N106" s="24"/>
    </row>
    <row r="107" customFormat="false" ht="15" hidden="false" customHeight="false" outlineLevel="0" collapsed="false">
      <c r="A107" s="24"/>
      <c r="B107" s="24"/>
      <c r="C107" s="24"/>
      <c r="D107" s="24"/>
      <c r="E107" s="24"/>
      <c r="F107" s="24"/>
      <c r="G107" s="24"/>
      <c r="H107" s="24"/>
      <c r="I107" s="24"/>
      <c r="J107" s="24"/>
      <c r="K107" s="24"/>
      <c r="L107" s="24"/>
      <c r="M107" s="24"/>
      <c r="N107" s="24"/>
    </row>
    <row r="108" customFormat="false" ht="15" hidden="false" customHeight="false" outlineLevel="0" collapsed="false">
      <c r="A108" s="24"/>
      <c r="B108" s="24"/>
      <c r="C108" s="24"/>
      <c r="D108" s="24"/>
      <c r="E108" s="24"/>
      <c r="F108" s="24"/>
      <c r="G108" s="24"/>
      <c r="H108" s="24"/>
      <c r="I108" s="24"/>
      <c r="J108" s="24"/>
      <c r="K108" s="24"/>
      <c r="L108" s="24"/>
      <c r="M108" s="24"/>
      <c r="N108" s="24"/>
    </row>
    <row r="109" customFormat="false" ht="15" hidden="false" customHeight="false" outlineLevel="0" collapsed="false">
      <c r="A109" s="24"/>
      <c r="B109" s="24"/>
      <c r="C109" s="24"/>
      <c r="D109" s="24"/>
      <c r="E109" s="24"/>
      <c r="F109" s="24"/>
      <c r="G109" s="24"/>
      <c r="H109" s="24"/>
      <c r="I109" s="24"/>
      <c r="J109" s="24"/>
      <c r="K109" s="24"/>
      <c r="L109" s="24"/>
      <c r="M109" s="24"/>
      <c r="N109" s="24"/>
    </row>
    <row r="110" customFormat="false" ht="15" hidden="false" customHeight="false" outlineLevel="0" collapsed="false">
      <c r="A110" s="24"/>
      <c r="B110" s="24"/>
      <c r="C110" s="24"/>
      <c r="D110" s="24"/>
      <c r="E110" s="24"/>
      <c r="F110" s="24"/>
      <c r="G110" s="24"/>
      <c r="H110" s="24"/>
      <c r="I110" s="24"/>
      <c r="J110" s="24"/>
      <c r="K110" s="24"/>
      <c r="L110" s="24"/>
      <c r="M110" s="24"/>
      <c r="N110" s="24"/>
    </row>
    <row r="111" customFormat="false" ht="15" hidden="false" customHeight="false" outlineLevel="0" collapsed="false">
      <c r="A111" s="24"/>
      <c r="B111" s="24"/>
      <c r="C111" s="24"/>
      <c r="D111" s="24"/>
      <c r="E111" s="24"/>
      <c r="F111" s="24"/>
      <c r="G111" s="24"/>
      <c r="H111" s="24"/>
      <c r="I111" s="24"/>
      <c r="J111" s="24"/>
      <c r="K111" s="24"/>
      <c r="L111" s="24"/>
      <c r="M111" s="24"/>
      <c r="N111" s="24"/>
    </row>
    <row r="112" customFormat="false" ht="15" hidden="false" customHeight="false" outlineLevel="0" collapsed="false">
      <c r="A112" s="24"/>
      <c r="B112" s="24"/>
      <c r="C112" s="24"/>
      <c r="D112" s="24"/>
      <c r="E112" s="24"/>
      <c r="F112" s="24"/>
      <c r="G112" s="24"/>
      <c r="H112" s="24"/>
      <c r="I112" s="24"/>
      <c r="J112" s="24"/>
      <c r="K112" s="24"/>
      <c r="L112" s="24"/>
      <c r="M112" s="24"/>
      <c r="N112" s="24"/>
    </row>
    <row r="113" customFormat="false" ht="15" hidden="false" customHeight="false" outlineLevel="0" collapsed="false">
      <c r="A113" s="24"/>
      <c r="B113" s="24"/>
      <c r="C113" s="24"/>
      <c r="D113" s="24"/>
      <c r="E113" s="24"/>
      <c r="F113" s="24"/>
      <c r="G113" s="24"/>
      <c r="H113" s="24"/>
      <c r="I113" s="24"/>
      <c r="J113" s="24"/>
      <c r="K113" s="24"/>
      <c r="L113" s="24"/>
      <c r="M113" s="24"/>
      <c r="N113" s="24"/>
    </row>
    <row r="114" customFormat="false" ht="15" hidden="false" customHeight="false" outlineLevel="0" collapsed="false">
      <c r="A114" s="24"/>
      <c r="B114" s="24"/>
      <c r="C114" s="24"/>
      <c r="D114" s="24"/>
      <c r="E114" s="24"/>
      <c r="F114" s="24"/>
      <c r="G114" s="24"/>
      <c r="H114" s="24"/>
      <c r="I114" s="24"/>
      <c r="J114" s="24"/>
      <c r="K114" s="24"/>
      <c r="L114" s="24"/>
      <c r="M114" s="24"/>
      <c r="N114" s="24"/>
    </row>
    <row r="115" customFormat="false" ht="15" hidden="false" customHeight="false" outlineLevel="0" collapsed="false">
      <c r="A115" s="24"/>
      <c r="B115" s="24"/>
      <c r="C115" s="24"/>
      <c r="D115" s="24"/>
      <c r="E115" s="24"/>
      <c r="F115" s="24"/>
      <c r="G115" s="24"/>
      <c r="H115" s="24"/>
      <c r="I115" s="24"/>
      <c r="J115" s="24"/>
      <c r="K115" s="24"/>
      <c r="L115" s="24"/>
      <c r="M115" s="24"/>
      <c r="N115" s="24"/>
    </row>
    <row r="116" customFormat="false" ht="15" hidden="false" customHeight="false" outlineLevel="0" collapsed="false">
      <c r="A116" s="24"/>
      <c r="B116" s="24"/>
      <c r="C116" s="24"/>
      <c r="D116" s="24"/>
      <c r="E116" s="24"/>
      <c r="F116" s="24"/>
      <c r="G116" s="24"/>
      <c r="H116" s="24"/>
      <c r="I116" s="24"/>
      <c r="J116" s="24"/>
      <c r="K116" s="24"/>
      <c r="L116" s="24"/>
      <c r="M116" s="24"/>
      <c r="N116" s="24"/>
    </row>
    <row r="117" customFormat="false" ht="15" hidden="false" customHeight="false" outlineLevel="0" collapsed="false">
      <c r="A117" s="24"/>
      <c r="B117" s="24"/>
      <c r="C117" s="24"/>
      <c r="D117" s="24"/>
      <c r="E117" s="24"/>
      <c r="F117" s="24"/>
      <c r="G117" s="24"/>
      <c r="H117" s="24"/>
      <c r="I117" s="24"/>
      <c r="J117" s="24"/>
      <c r="K117" s="24"/>
      <c r="L117" s="24"/>
      <c r="M117" s="24"/>
      <c r="N117" s="24"/>
    </row>
    <row r="118" customFormat="false" ht="15" hidden="false" customHeight="false" outlineLevel="0" collapsed="false">
      <c r="A118" s="24"/>
      <c r="B118" s="24"/>
      <c r="C118" s="24"/>
      <c r="D118" s="24"/>
      <c r="E118" s="24"/>
      <c r="F118" s="24"/>
      <c r="G118" s="24"/>
      <c r="H118" s="24"/>
      <c r="I118" s="24"/>
      <c r="J118" s="24"/>
      <c r="K118" s="24"/>
      <c r="L118" s="24"/>
      <c r="M118" s="24"/>
      <c r="N118" s="24"/>
    </row>
    <row r="119" customFormat="false" ht="15" hidden="false" customHeight="false" outlineLevel="0" collapsed="false">
      <c r="A119" s="24"/>
      <c r="B119" s="24"/>
      <c r="C119" s="24"/>
      <c r="D119" s="24"/>
      <c r="E119" s="24"/>
      <c r="F119" s="24"/>
      <c r="G119" s="24"/>
      <c r="H119" s="24"/>
      <c r="I119" s="24"/>
      <c r="J119" s="24"/>
      <c r="K119" s="24"/>
      <c r="L119" s="24"/>
      <c r="M119" s="24"/>
      <c r="N119" s="24"/>
    </row>
    <row r="120" customFormat="false" ht="15" hidden="false" customHeight="false" outlineLevel="0" collapsed="false">
      <c r="A120" s="24"/>
      <c r="B120" s="24"/>
      <c r="C120" s="24"/>
      <c r="D120" s="24"/>
      <c r="E120" s="24"/>
      <c r="F120" s="24"/>
      <c r="G120" s="24"/>
      <c r="H120" s="24"/>
      <c r="I120" s="24"/>
      <c r="J120" s="24"/>
      <c r="K120" s="24"/>
      <c r="L120" s="24"/>
      <c r="M120" s="24"/>
      <c r="N120" s="24"/>
    </row>
    <row r="121" customFormat="false" ht="15" hidden="false" customHeight="false" outlineLevel="0" collapsed="false">
      <c r="A121" s="24"/>
      <c r="B121" s="24"/>
      <c r="C121" s="24"/>
      <c r="D121" s="24"/>
      <c r="E121" s="24"/>
      <c r="F121" s="24"/>
      <c r="G121" s="24"/>
      <c r="H121" s="24"/>
      <c r="I121" s="24"/>
      <c r="J121" s="24"/>
      <c r="K121" s="24"/>
      <c r="L121" s="24"/>
      <c r="M121" s="24"/>
      <c r="N121" s="24"/>
    </row>
    <row r="122" customFormat="false" ht="15" hidden="false" customHeight="false" outlineLevel="0" collapsed="false">
      <c r="A122" s="24"/>
      <c r="B122" s="24"/>
      <c r="C122" s="24"/>
      <c r="D122" s="24"/>
      <c r="E122" s="24"/>
      <c r="F122" s="24"/>
      <c r="G122" s="24"/>
      <c r="H122" s="24"/>
      <c r="I122" s="24"/>
      <c r="J122" s="24"/>
      <c r="K122" s="24"/>
      <c r="L122" s="24"/>
      <c r="M122" s="24"/>
      <c r="N122" s="24"/>
    </row>
    <row r="123" customFormat="false" ht="15" hidden="false" customHeight="false" outlineLevel="0" collapsed="false">
      <c r="A123" s="24"/>
      <c r="B123" s="24"/>
      <c r="C123" s="24"/>
      <c r="D123" s="24"/>
      <c r="E123" s="24"/>
      <c r="F123" s="24"/>
      <c r="G123" s="24"/>
      <c r="H123" s="24"/>
      <c r="I123" s="24"/>
      <c r="J123" s="24"/>
      <c r="K123" s="24"/>
      <c r="L123" s="24"/>
      <c r="M123" s="24"/>
      <c r="N123" s="24"/>
    </row>
    <row r="124" customFormat="false" ht="15" hidden="false" customHeight="false" outlineLevel="0" collapsed="false">
      <c r="A124" s="24"/>
      <c r="B124" s="24"/>
      <c r="C124" s="24"/>
      <c r="D124" s="24"/>
      <c r="E124" s="24"/>
      <c r="F124" s="24"/>
      <c r="G124" s="24"/>
      <c r="H124" s="24"/>
      <c r="I124" s="24"/>
      <c r="J124" s="24"/>
      <c r="K124" s="24"/>
      <c r="L124" s="24"/>
      <c r="M124" s="24"/>
      <c r="N124" s="24"/>
    </row>
    <row r="125" customFormat="false" ht="15" hidden="false" customHeight="false" outlineLevel="0" collapsed="false">
      <c r="A125" s="24"/>
      <c r="B125" s="24"/>
      <c r="C125" s="24"/>
      <c r="D125" s="24"/>
      <c r="E125" s="24"/>
      <c r="F125" s="24"/>
      <c r="G125" s="24"/>
      <c r="H125" s="24"/>
      <c r="I125" s="24"/>
      <c r="J125" s="24"/>
      <c r="K125" s="24"/>
      <c r="L125" s="24"/>
      <c r="M125" s="24"/>
      <c r="N125" s="24"/>
    </row>
    <row r="126" customFormat="false" ht="15" hidden="false" customHeight="false" outlineLevel="0" collapsed="false">
      <c r="A126" s="24"/>
      <c r="B126" s="24"/>
      <c r="C126" s="24"/>
      <c r="D126" s="24"/>
      <c r="E126" s="24"/>
      <c r="F126" s="24"/>
      <c r="G126" s="24"/>
      <c r="H126" s="24"/>
      <c r="I126" s="24"/>
      <c r="J126" s="24"/>
      <c r="K126" s="24"/>
      <c r="L126" s="24"/>
      <c r="M126" s="24"/>
      <c r="N126" s="24"/>
    </row>
    <row r="127" customFormat="false" ht="15" hidden="false" customHeight="false" outlineLevel="0" collapsed="false">
      <c r="A127" s="24"/>
      <c r="B127" s="24"/>
      <c r="C127" s="24"/>
      <c r="D127" s="24"/>
      <c r="E127" s="24"/>
      <c r="F127" s="24"/>
      <c r="G127" s="24"/>
      <c r="H127" s="24"/>
      <c r="I127" s="24"/>
      <c r="J127" s="24"/>
      <c r="K127" s="24"/>
      <c r="L127" s="24"/>
      <c r="M127" s="24"/>
      <c r="N127" s="24"/>
    </row>
    <row r="128" customFormat="false" ht="15" hidden="false" customHeight="false" outlineLevel="0" collapsed="false">
      <c r="A128" s="24"/>
      <c r="B128" s="24"/>
      <c r="C128" s="24"/>
      <c r="D128" s="24"/>
      <c r="E128" s="24"/>
      <c r="F128" s="24"/>
      <c r="G128" s="24"/>
      <c r="H128" s="24"/>
      <c r="I128" s="24"/>
      <c r="J128" s="24"/>
      <c r="K128" s="24"/>
      <c r="L128" s="24"/>
      <c r="M128" s="24"/>
      <c r="N128" s="24"/>
    </row>
    <row r="129" customFormat="false" ht="15" hidden="false" customHeight="false" outlineLevel="0" collapsed="false">
      <c r="A129" s="24"/>
      <c r="B129" s="24"/>
      <c r="C129" s="24"/>
      <c r="D129" s="24"/>
      <c r="E129" s="24"/>
      <c r="F129" s="24"/>
      <c r="G129" s="24"/>
      <c r="H129" s="24"/>
      <c r="I129" s="24"/>
      <c r="J129" s="24"/>
      <c r="K129" s="24"/>
      <c r="L129" s="24"/>
      <c r="M129" s="24"/>
      <c r="N129" s="24"/>
    </row>
    <row r="130" customFormat="false" ht="15" hidden="false" customHeight="false" outlineLevel="0" collapsed="false">
      <c r="A130" s="24"/>
      <c r="B130" s="24"/>
      <c r="C130" s="24"/>
      <c r="D130" s="24"/>
      <c r="E130" s="24"/>
      <c r="F130" s="24"/>
      <c r="G130" s="24"/>
      <c r="H130" s="24"/>
      <c r="I130" s="24"/>
      <c r="J130" s="24"/>
      <c r="K130" s="24"/>
      <c r="L130" s="24"/>
      <c r="M130" s="24"/>
      <c r="N130" s="24"/>
    </row>
    <row r="131" customFormat="false" ht="15" hidden="false" customHeight="false" outlineLevel="0" collapsed="false">
      <c r="A131" s="24"/>
      <c r="B131" s="24"/>
      <c r="C131" s="24"/>
      <c r="D131" s="24"/>
      <c r="E131" s="24"/>
      <c r="F131" s="24"/>
      <c r="G131" s="24"/>
      <c r="H131" s="24"/>
      <c r="I131" s="24"/>
      <c r="J131" s="24"/>
      <c r="K131" s="24"/>
      <c r="L131" s="24"/>
      <c r="M131" s="24"/>
      <c r="N131" s="24"/>
    </row>
    <row r="132" customFormat="false" ht="15" hidden="false" customHeight="false" outlineLevel="0" collapsed="false">
      <c r="A132" s="24"/>
      <c r="B132" s="24"/>
      <c r="C132" s="24"/>
      <c r="D132" s="24"/>
      <c r="E132" s="24"/>
      <c r="F132" s="24"/>
      <c r="G132" s="24"/>
      <c r="H132" s="24"/>
      <c r="I132" s="24"/>
      <c r="J132" s="24"/>
      <c r="K132" s="24"/>
      <c r="L132" s="24"/>
      <c r="M132" s="24"/>
      <c r="N132" s="24"/>
    </row>
    <row r="133" customFormat="false" ht="15" hidden="false" customHeight="false" outlineLevel="0" collapsed="false">
      <c r="A133" s="24"/>
      <c r="B133" s="24"/>
      <c r="C133" s="24"/>
      <c r="D133" s="24"/>
      <c r="E133" s="24"/>
      <c r="F133" s="24"/>
      <c r="G133" s="24"/>
      <c r="H133" s="24"/>
      <c r="I133" s="24"/>
      <c r="J133" s="24"/>
      <c r="K133" s="24"/>
      <c r="L133" s="24"/>
      <c r="M133" s="24"/>
      <c r="N133" s="24"/>
    </row>
    <row r="134" customFormat="false" ht="15" hidden="false" customHeight="false" outlineLevel="0" collapsed="false">
      <c r="A134" s="24"/>
      <c r="B134" s="24"/>
      <c r="C134" s="24"/>
      <c r="D134" s="24"/>
      <c r="E134" s="24"/>
      <c r="F134" s="24"/>
      <c r="G134" s="24"/>
      <c r="H134" s="24"/>
      <c r="I134" s="24"/>
      <c r="J134" s="24"/>
      <c r="K134" s="24"/>
      <c r="L134" s="24"/>
      <c r="M134" s="24"/>
      <c r="N134" s="24"/>
    </row>
    <row r="135" customFormat="false" ht="15" hidden="false" customHeight="false" outlineLevel="0" collapsed="false">
      <c r="A135" s="24"/>
      <c r="B135" s="24"/>
      <c r="C135" s="24"/>
      <c r="D135" s="24"/>
      <c r="E135" s="24"/>
      <c r="F135" s="24"/>
      <c r="G135" s="24"/>
      <c r="H135" s="24"/>
      <c r="I135" s="24"/>
      <c r="J135" s="24"/>
      <c r="K135" s="24"/>
      <c r="L135" s="24"/>
      <c r="M135" s="24"/>
      <c r="N135" s="24"/>
    </row>
    <row r="136" customFormat="false" ht="15" hidden="false" customHeight="false" outlineLevel="0" collapsed="false">
      <c r="A136" s="24"/>
      <c r="B136" s="24"/>
      <c r="C136" s="24"/>
      <c r="D136" s="24"/>
      <c r="E136" s="24"/>
      <c r="F136" s="24"/>
      <c r="G136" s="24"/>
      <c r="H136" s="24"/>
      <c r="I136" s="24"/>
      <c r="J136" s="24"/>
      <c r="K136" s="24"/>
      <c r="L136" s="24"/>
      <c r="M136" s="24"/>
      <c r="N136" s="24"/>
    </row>
    <row r="137" customFormat="false" ht="15" hidden="false" customHeight="false" outlineLevel="0" collapsed="false">
      <c r="A137" s="24"/>
      <c r="B137" s="24"/>
      <c r="C137" s="24"/>
      <c r="D137" s="24"/>
      <c r="E137" s="24"/>
      <c r="F137" s="24"/>
      <c r="G137" s="24"/>
      <c r="H137" s="24"/>
      <c r="I137" s="24"/>
      <c r="J137" s="24"/>
      <c r="K137" s="24"/>
      <c r="L137" s="24"/>
      <c r="M137" s="24"/>
      <c r="N137" s="24"/>
    </row>
    <row r="138" customFormat="false" ht="15" hidden="false" customHeight="false" outlineLevel="0" collapsed="false">
      <c r="A138" s="24"/>
      <c r="B138" s="24"/>
      <c r="C138" s="24"/>
      <c r="D138" s="24"/>
      <c r="E138" s="24"/>
      <c r="F138" s="24"/>
      <c r="G138" s="24"/>
      <c r="H138" s="24"/>
      <c r="I138" s="24"/>
      <c r="J138" s="24"/>
      <c r="K138" s="24"/>
      <c r="L138" s="24"/>
      <c r="M138" s="24"/>
      <c r="N138" s="24"/>
    </row>
    <row r="139" customFormat="false" ht="15" hidden="false" customHeight="false" outlineLevel="0" collapsed="false">
      <c r="A139" s="24"/>
      <c r="B139" s="24"/>
      <c r="C139" s="24"/>
      <c r="D139" s="24"/>
      <c r="E139" s="24"/>
      <c r="F139" s="24"/>
      <c r="G139" s="24"/>
      <c r="H139" s="24"/>
      <c r="I139" s="24"/>
      <c r="J139" s="24"/>
      <c r="K139" s="24"/>
      <c r="L139" s="24"/>
      <c r="M139" s="24"/>
      <c r="N139" s="24"/>
    </row>
    <row r="140" customFormat="false" ht="15" hidden="false" customHeight="false" outlineLevel="0" collapsed="false">
      <c r="A140" s="24"/>
      <c r="B140" s="24"/>
      <c r="C140" s="24"/>
      <c r="D140" s="24"/>
      <c r="E140" s="24"/>
      <c r="F140" s="24"/>
      <c r="G140" s="24"/>
      <c r="H140" s="24"/>
      <c r="I140" s="24"/>
      <c r="J140" s="24"/>
      <c r="K140" s="24"/>
      <c r="L140" s="24"/>
      <c r="M140" s="24"/>
      <c r="N140" s="24"/>
    </row>
    <row r="141" customFormat="false" ht="15" hidden="false" customHeight="false" outlineLevel="0" collapsed="false">
      <c r="A141" s="24"/>
      <c r="B141" s="24"/>
      <c r="C141" s="24"/>
      <c r="D141" s="24"/>
      <c r="E141" s="24"/>
      <c r="F141" s="24"/>
      <c r="G141" s="24"/>
      <c r="H141" s="24"/>
      <c r="I141" s="24"/>
      <c r="J141" s="24"/>
      <c r="K141" s="24"/>
      <c r="L141" s="24"/>
      <c r="M141" s="24"/>
      <c r="N141" s="24"/>
    </row>
    <row r="142" customFormat="false" ht="15" hidden="false" customHeight="false" outlineLevel="0" collapsed="false">
      <c r="A142" s="24"/>
      <c r="B142" s="24"/>
      <c r="C142" s="24"/>
      <c r="D142" s="24"/>
      <c r="E142" s="24"/>
      <c r="F142" s="24"/>
      <c r="G142" s="24"/>
      <c r="H142" s="24"/>
      <c r="I142" s="24"/>
      <c r="J142" s="24"/>
      <c r="K142" s="24"/>
      <c r="L142" s="24"/>
      <c r="M142" s="24"/>
      <c r="N142" s="24"/>
    </row>
    <row r="143" customFormat="false" ht="15" hidden="false" customHeight="false" outlineLevel="0" collapsed="false">
      <c r="A143" s="24"/>
      <c r="B143" s="24"/>
      <c r="C143" s="24"/>
      <c r="D143" s="24"/>
      <c r="E143" s="24"/>
      <c r="F143" s="24"/>
      <c r="G143" s="24"/>
      <c r="H143" s="24"/>
      <c r="I143" s="24"/>
      <c r="J143" s="24"/>
      <c r="K143" s="24"/>
      <c r="L143" s="24"/>
      <c r="M143" s="24"/>
      <c r="N143" s="24"/>
    </row>
    <row r="144" customFormat="false" ht="15" hidden="false" customHeight="false" outlineLevel="0" collapsed="false">
      <c r="A144" s="24"/>
      <c r="B144" s="24"/>
      <c r="C144" s="24"/>
      <c r="D144" s="24"/>
      <c r="E144" s="24"/>
      <c r="F144" s="24"/>
      <c r="G144" s="24"/>
      <c r="H144" s="24"/>
      <c r="I144" s="24"/>
      <c r="J144" s="24"/>
      <c r="K144" s="24"/>
      <c r="L144" s="24"/>
      <c r="M144" s="24"/>
      <c r="N144" s="24"/>
    </row>
    <row r="145" customFormat="false" ht="15" hidden="false" customHeight="false" outlineLevel="0" collapsed="false">
      <c r="A145" s="24"/>
      <c r="B145" s="24"/>
      <c r="C145" s="24"/>
      <c r="D145" s="24"/>
      <c r="E145" s="24"/>
      <c r="F145" s="24"/>
      <c r="G145" s="24"/>
      <c r="H145" s="24"/>
      <c r="I145" s="24"/>
      <c r="J145" s="24"/>
      <c r="K145" s="24"/>
      <c r="L145" s="24"/>
      <c r="M145" s="24"/>
      <c r="N145" s="24"/>
    </row>
    <row r="146" customFormat="false" ht="15" hidden="false" customHeight="false" outlineLevel="0" collapsed="false">
      <c r="A146" s="24"/>
      <c r="B146" s="24"/>
      <c r="C146" s="24"/>
      <c r="D146" s="24"/>
      <c r="E146" s="24"/>
      <c r="F146" s="24"/>
      <c r="G146" s="24"/>
      <c r="H146" s="24"/>
      <c r="I146" s="24"/>
      <c r="J146" s="24"/>
      <c r="K146" s="24"/>
      <c r="L146" s="24"/>
      <c r="M146" s="24"/>
      <c r="N146" s="24"/>
    </row>
    <row r="147" customFormat="false" ht="15" hidden="false" customHeight="false" outlineLevel="0" collapsed="false">
      <c r="A147" s="24"/>
      <c r="B147" s="24"/>
      <c r="C147" s="24"/>
      <c r="D147" s="24"/>
      <c r="E147" s="24"/>
      <c r="F147" s="24"/>
      <c r="G147" s="24"/>
      <c r="H147" s="24"/>
      <c r="I147" s="24"/>
      <c r="J147" s="24"/>
      <c r="K147" s="24"/>
      <c r="L147" s="24"/>
      <c r="M147" s="24"/>
      <c r="N147" s="24"/>
    </row>
    <row r="148" customFormat="false" ht="15" hidden="false" customHeight="false" outlineLevel="0" collapsed="false">
      <c r="A148" s="24"/>
      <c r="B148" s="24"/>
      <c r="C148" s="24"/>
      <c r="D148" s="24"/>
      <c r="E148" s="24"/>
      <c r="F148" s="24"/>
      <c r="G148" s="24"/>
      <c r="H148" s="24"/>
      <c r="I148" s="24"/>
      <c r="J148" s="24"/>
      <c r="K148" s="24"/>
      <c r="L148" s="24"/>
      <c r="M148" s="24"/>
      <c r="N148" s="24"/>
    </row>
    <row r="149" customFormat="false" ht="15" hidden="false" customHeight="false" outlineLevel="0" collapsed="false">
      <c r="A149" s="24"/>
      <c r="B149" s="24"/>
      <c r="C149" s="24"/>
      <c r="D149" s="24"/>
      <c r="E149" s="24"/>
      <c r="F149" s="24"/>
      <c r="G149" s="24"/>
      <c r="H149" s="24"/>
      <c r="I149" s="24"/>
      <c r="J149" s="24"/>
      <c r="K149" s="24"/>
      <c r="L149" s="24"/>
      <c r="M149" s="24"/>
      <c r="N149" s="24"/>
    </row>
    <row r="150" customFormat="false" ht="15" hidden="false" customHeight="false" outlineLevel="0" collapsed="false">
      <c r="A150" s="24"/>
      <c r="B150" s="24"/>
      <c r="C150" s="24"/>
      <c r="D150" s="24"/>
      <c r="E150" s="24"/>
      <c r="F150" s="24"/>
      <c r="G150" s="24"/>
      <c r="H150" s="24"/>
      <c r="I150" s="24"/>
      <c r="J150" s="24"/>
      <c r="K150" s="24"/>
      <c r="L150" s="24"/>
      <c r="M150" s="24"/>
      <c r="N150" s="24"/>
    </row>
    <row r="151" customFormat="false" ht="15" hidden="false" customHeight="false" outlineLevel="0" collapsed="false">
      <c r="A151" s="24"/>
      <c r="B151" s="24"/>
      <c r="C151" s="24"/>
      <c r="D151" s="24"/>
      <c r="E151" s="24"/>
      <c r="F151" s="24"/>
      <c r="G151" s="24"/>
      <c r="H151" s="24"/>
      <c r="I151" s="24"/>
      <c r="J151" s="24"/>
      <c r="K151" s="24"/>
      <c r="L151" s="24"/>
      <c r="M151" s="24"/>
      <c r="N151" s="24"/>
    </row>
    <row r="152" customFormat="false" ht="15" hidden="false" customHeight="false" outlineLevel="0" collapsed="false">
      <c r="A152" s="24"/>
      <c r="B152" s="24"/>
      <c r="C152" s="24"/>
      <c r="D152" s="24"/>
      <c r="E152" s="24"/>
      <c r="F152" s="24"/>
      <c r="G152" s="24"/>
      <c r="H152" s="24"/>
      <c r="I152" s="24"/>
      <c r="J152" s="24"/>
      <c r="K152" s="24"/>
      <c r="L152" s="24"/>
      <c r="M152" s="24"/>
      <c r="N152" s="24"/>
    </row>
    <row r="153" customFormat="false" ht="15" hidden="false" customHeight="false" outlineLevel="0" collapsed="false">
      <c r="A153" s="24"/>
      <c r="B153" s="24"/>
      <c r="C153" s="24"/>
      <c r="D153" s="24"/>
      <c r="E153" s="24"/>
      <c r="F153" s="24"/>
      <c r="G153" s="24"/>
      <c r="H153" s="24"/>
      <c r="I153" s="24"/>
      <c r="J153" s="24"/>
      <c r="K153" s="24"/>
      <c r="L153" s="24"/>
      <c r="M153" s="24"/>
      <c r="N153" s="24"/>
    </row>
    <row r="154" customFormat="false" ht="15" hidden="false" customHeight="false" outlineLevel="0" collapsed="false">
      <c r="A154" s="24"/>
      <c r="B154" s="24"/>
      <c r="C154" s="24"/>
      <c r="D154" s="24"/>
      <c r="E154" s="24"/>
      <c r="F154" s="24"/>
      <c r="G154" s="24"/>
      <c r="H154" s="24"/>
      <c r="I154" s="24"/>
      <c r="J154" s="24"/>
      <c r="K154" s="24"/>
      <c r="L154" s="24"/>
      <c r="M154" s="24"/>
      <c r="N154" s="24"/>
    </row>
    <row r="155" customFormat="false" ht="15" hidden="false" customHeight="false" outlineLevel="0" collapsed="false">
      <c r="A155" s="24"/>
      <c r="B155" s="24"/>
      <c r="C155" s="24"/>
      <c r="D155" s="24"/>
      <c r="E155" s="24"/>
      <c r="F155" s="24"/>
      <c r="G155" s="24"/>
      <c r="H155" s="24"/>
      <c r="I155" s="24"/>
      <c r="J155" s="24"/>
      <c r="K155" s="24"/>
      <c r="L155" s="24"/>
      <c r="M155" s="24"/>
      <c r="N155" s="24"/>
    </row>
    <row r="156" customFormat="false" ht="15" hidden="false" customHeight="false" outlineLevel="0" collapsed="false">
      <c r="A156" s="24"/>
      <c r="B156" s="24"/>
      <c r="C156" s="24"/>
      <c r="D156" s="24"/>
      <c r="E156" s="24"/>
      <c r="F156" s="24"/>
      <c r="G156" s="24"/>
      <c r="H156" s="24"/>
      <c r="I156" s="24"/>
      <c r="J156" s="24"/>
      <c r="K156" s="24"/>
      <c r="L156" s="24"/>
      <c r="M156" s="24"/>
      <c r="N156" s="24"/>
    </row>
    <row r="157" customFormat="false" ht="15" hidden="false" customHeight="false" outlineLevel="0" collapsed="false">
      <c r="A157" s="24"/>
      <c r="B157" s="24"/>
      <c r="C157" s="24"/>
      <c r="D157" s="24"/>
      <c r="E157" s="24"/>
      <c r="F157" s="24"/>
      <c r="G157" s="24"/>
      <c r="H157" s="24"/>
      <c r="I157" s="24"/>
      <c r="J157" s="24"/>
      <c r="K157" s="24"/>
      <c r="L157" s="24"/>
      <c r="M157" s="24"/>
      <c r="N157" s="24"/>
    </row>
    <row r="158" customFormat="false" ht="15" hidden="false" customHeight="false" outlineLevel="0" collapsed="false">
      <c r="A158" s="24"/>
      <c r="B158" s="24"/>
      <c r="C158" s="24"/>
      <c r="D158" s="24"/>
      <c r="E158" s="24"/>
      <c r="F158" s="24"/>
      <c r="G158" s="24"/>
      <c r="H158" s="24"/>
      <c r="I158" s="24"/>
      <c r="J158" s="24"/>
      <c r="K158" s="24"/>
      <c r="L158" s="24"/>
      <c r="M158" s="24"/>
      <c r="N158" s="24"/>
    </row>
    <row r="159" customFormat="false" ht="15" hidden="false" customHeight="false" outlineLevel="0" collapsed="false">
      <c r="A159" s="24"/>
      <c r="B159" s="24"/>
      <c r="C159" s="24"/>
      <c r="D159" s="24"/>
      <c r="E159" s="24"/>
      <c r="F159" s="24"/>
      <c r="G159" s="24"/>
      <c r="H159" s="24"/>
      <c r="I159" s="24"/>
      <c r="J159" s="24"/>
      <c r="K159" s="24"/>
      <c r="L159" s="24"/>
      <c r="M159" s="24"/>
      <c r="N159" s="24"/>
    </row>
    <row r="160" customFormat="false" ht="15" hidden="false" customHeight="false" outlineLevel="0" collapsed="false">
      <c r="A160" s="24"/>
      <c r="B160" s="24"/>
      <c r="C160" s="24"/>
      <c r="D160" s="24"/>
      <c r="E160" s="24"/>
      <c r="F160" s="24"/>
      <c r="G160" s="24"/>
      <c r="H160" s="24"/>
      <c r="I160" s="24"/>
      <c r="J160" s="24"/>
      <c r="K160" s="24"/>
      <c r="L160" s="24"/>
      <c r="M160" s="24"/>
      <c r="N160" s="24"/>
    </row>
    <row r="161" customFormat="false" ht="15" hidden="false" customHeight="false" outlineLevel="0" collapsed="false">
      <c r="A161" s="24"/>
      <c r="B161" s="24"/>
      <c r="C161" s="24"/>
      <c r="D161" s="24"/>
      <c r="E161" s="24"/>
      <c r="F161" s="24"/>
      <c r="G161" s="24"/>
      <c r="H161" s="24"/>
      <c r="I161" s="24"/>
      <c r="J161" s="24"/>
      <c r="K161" s="24"/>
      <c r="L161" s="24"/>
      <c r="M161" s="24"/>
      <c r="N161" s="24"/>
    </row>
    <row r="162" customFormat="false" ht="15" hidden="false" customHeight="false" outlineLevel="0" collapsed="false">
      <c r="A162" s="24"/>
      <c r="B162" s="24"/>
      <c r="C162" s="24"/>
      <c r="D162" s="24"/>
      <c r="E162" s="24"/>
      <c r="F162" s="24"/>
      <c r="G162" s="24"/>
      <c r="H162" s="24"/>
      <c r="I162" s="24"/>
      <c r="J162" s="24"/>
      <c r="K162" s="24"/>
      <c r="L162" s="24"/>
      <c r="M162" s="24"/>
      <c r="N162" s="24"/>
    </row>
    <row r="163" customFormat="false" ht="15" hidden="false" customHeight="false" outlineLevel="0" collapsed="false">
      <c r="A163" s="24"/>
      <c r="B163" s="24"/>
      <c r="C163" s="24"/>
      <c r="D163" s="24"/>
      <c r="E163" s="24"/>
      <c r="F163" s="24"/>
      <c r="G163" s="24"/>
      <c r="H163" s="24"/>
      <c r="I163" s="24"/>
      <c r="J163" s="24"/>
      <c r="K163" s="24"/>
      <c r="L163" s="24"/>
      <c r="M163" s="24"/>
      <c r="N163" s="24"/>
    </row>
    <row r="164" customFormat="false" ht="15" hidden="false" customHeight="false" outlineLevel="0" collapsed="false">
      <c r="A164" s="24"/>
      <c r="B164" s="24"/>
      <c r="C164" s="24"/>
      <c r="D164" s="24"/>
      <c r="E164" s="24"/>
      <c r="F164" s="24"/>
      <c r="G164" s="24"/>
      <c r="H164" s="24"/>
      <c r="I164" s="24"/>
      <c r="J164" s="24"/>
      <c r="K164" s="24"/>
      <c r="L164" s="24"/>
      <c r="M164" s="24"/>
      <c r="N164" s="24"/>
    </row>
    <row r="165" customFormat="false" ht="15" hidden="false" customHeight="false" outlineLevel="0" collapsed="false">
      <c r="A165" s="24"/>
      <c r="B165" s="24"/>
      <c r="C165" s="24"/>
      <c r="D165" s="24"/>
      <c r="E165" s="24"/>
      <c r="F165" s="24"/>
      <c r="G165" s="24"/>
      <c r="H165" s="24"/>
      <c r="I165" s="24"/>
      <c r="J165" s="24"/>
      <c r="K165" s="24"/>
      <c r="L165" s="24"/>
      <c r="M165" s="24"/>
      <c r="N165" s="24"/>
    </row>
    <row r="166" customFormat="false" ht="15" hidden="false" customHeight="false" outlineLevel="0" collapsed="false">
      <c r="A166" s="24"/>
      <c r="B166" s="24"/>
      <c r="C166" s="24"/>
      <c r="D166" s="24"/>
      <c r="E166" s="24"/>
      <c r="F166" s="24"/>
      <c r="G166" s="24"/>
      <c r="H166" s="24"/>
      <c r="I166" s="24"/>
      <c r="J166" s="24"/>
      <c r="K166" s="24"/>
      <c r="L166" s="24"/>
      <c r="M166" s="24"/>
      <c r="N166" s="24"/>
    </row>
    <row r="167" customFormat="false" ht="15" hidden="false" customHeight="false" outlineLevel="0" collapsed="false">
      <c r="A167" s="24"/>
      <c r="B167" s="24"/>
      <c r="C167" s="24"/>
      <c r="D167" s="24"/>
      <c r="E167" s="24"/>
      <c r="F167" s="24"/>
      <c r="G167" s="24"/>
      <c r="H167" s="24"/>
      <c r="I167" s="24"/>
      <c r="J167" s="24"/>
      <c r="K167" s="24"/>
      <c r="L167" s="24"/>
      <c r="M167" s="24"/>
      <c r="N167" s="24"/>
    </row>
    <row r="168" customFormat="false" ht="15" hidden="false" customHeight="false" outlineLevel="0" collapsed="false">
      <c r="A168" s="24"/>
      <c r="B168" s="24"/>
      <c r="C168" s="24"/>
      <c r="D168" s="24"/>
      <c r="E168" s="24"/>
      <c r="F168" s="24"/>
      <c r="G168" s="24"/>
      <c r="H168" s="24"/>
      <c r="I168" s="24"/>
      <c r="J168" s="24"/>
      <c r="K168" s="24"/>
      <c r="L168" s="24"/>
      <c r="M168" s="24"/>
      <c r="N168" s="24"/>
    </row>
    <row r="169" customFormat="false" ht="15" hidden="false" customHeight="false" outlineLevel="0" collapsed="false">
      <c r="A169" s="24"/>
      <c r="B169" s="24"/>
      <c r="C169" s="24"/>
      <c r="D169" s="24"/>
      <c r="E169" s="24"/>
      <c r="F169" s="24"/>
      <c r="G169" s="24"/>
      <c r="H169" s="24"/>
      <c r="I169" s="24"/>
      <c r="J169" s="24"/>
      <c r="K169" s="24"/>
      <c r="L169" s="24"/>
      <c r="M169" s="24"/>
      <c r="N169" s="24"/>
    </row>
    <row r="170" customFormat="false" ht="15" hidden="false" customHeight="false" outlineLevel="0" collapsed="false">
      <c r="A170" s="24"/>
      <c r="B170" s="24"/>
      <c r="C170" s="24"/>
      <c r="D170" s="24"/>
      <c r="E170" s="24"/>
      <c r="F170" s="24"/>
      <c r="G170" s="24"/>
      <c r="H170" s="24"/>
      <c r="I170" s="24"/>
      <c r="J170" s="24"/>
      <c r="K170" s="24"/>
      <c r="L170" s="24"/>
      <c r="M170" s="24"/>
      <c r="N170" s="24"/>
    </row>
    <row r="171" customFormat="false" ht="15" hidden="false" customHeight="false" outlineLevel="0" collapsed="false">
      <c r="A171" s="24"/>
      <c r="B171" s="24"/>
      <c r="C171" s="24"/>
      <c r="D171" s="24"/>
      <c r="E171" s="24"/>
      <c r="F171" s="24"/>
      <c r="G171" s="24"/>
      <c r="H171" s="24"/>
      <c r="I171" s="24"/>
      <c r="J171" s="24"/>
      <c r="K171" s="24"/>
      <c r="L171" s="24"/>
      <c r="M171" s="24"/>
      <c r="N171" s="24"/>
    </row>
    <row r="172" customFormat="false" ht="15" hidden="false" customHeight="false" outlineLevel="0" collapsed="false">
      <c r="A172" s="24"/>
      <c r="B172" s="24"/>
      <c r="C172" s="24"/>
      <c r="D172" s="24"/>
      <c r="E172" s="24"/>
      <c r="F172" s="24"/>
      <c r="G172" s="24"/>
      <c r="H172" s="24"/>
      <c r="I172" s="24"/>
      <c r="J172" s="24"/>
      <c r="K172" s="24"/>
      <c r="L172" s="24"/>
      <c r="M172" s="24"/>
      <c r="N172" s="24"/>
    </row>
    <row r="173" customFormat="false" ht="15" hidden="false" customHeight="false" outlineLevel="0" collapsed="false">
      <c r="A173" s="24"/>
      <c r="B173" s="24"/>
      <c r="C173" s="24"/>
      <c r="D173" s="24"/>
      <c r="E173" s="24"/>
      <c r="F173" s="24"/>
      <c r="G173" s="24"/>
      <c r="H173" s="24"/>
      <c r="I173" s="24"/>
      <c r="J173" s="24"/>
      <c r="K173" s="24"/>
      <c r="L173" s="24"/>
      <c r="M173" s="24"/>
      <c r="N173" s="24"/>
    </row>
    <row r="174" customFormat="false" ht="15" hidden="false" customHeight="false" outlineLevel="0" collapsed="false">
      <c r="A174" s="24"/>
      <c r="B174" s="24"/>
      <c r="C174" s="24"/>
      <c r="D174" s="24"/>
      <c r="E174" s="24"/>
      <c r="F174" s="24"/>
      <c r="G174" s="24"/>
      <c r="H174" s="24"/>
      <c r="I174" s="24"/>
      <c r="J174" s="24"/>
      <c r="K174" s="24"/>
      <c r="L174" s="24"/>
      <c r="M174" s="24"/>
      <c r="N174" s="24"/>
    </row>
    <row r="175" customFormat="false" ht="15" hidden="false" customHeight="false" outlineLevel="0" collapsed="false">
      <c r="A175" s="24"/>
      <c r="B175" s="24"/>
      <c r="C175" s="24"/>
      <c r="D175" s="24"/>
      <c r="E175" s="24"/>
      <c r="F175" s="24"/>
      <c r="G175" s="24"/>
      <c r="H175" s="24"/>
      <c r="I175" s="24"/>
      <c r="J175" s="24"/>
      <c r="K175" s="24"/>
      <c r="L175" s="24"/>
      <c r="M175" s="24"/>
      <c r="N175" s="24"/>
    </row>
    <row r="176" customFormat="false" ht="15" hidden="false" customHeight="false" outlineLevel="0" collapsed="false">
      <c r="A176" s="24"/>
      <c r="B176" s="24"/>
      <c r="C176" s="24"/>
      <c r="D176" s="24"/>
      <c r="E176" s="24"/>
      <c r="F176" s="24"/>
      <c r="G176" s="24"/>
      <c r="H176" s="24"/>
      <c r="I176" s="24"/>
      <c r="J176" s="24"/>
      <c r="K176" s="24"/>
      <c r="L176" s="24"/>
      <c r="M176" s="24"/>
      <c r="N176" s="24"/>
    </row>
    <row r="177" customFormat="false" ht="15" hidden="false" customHeight="false" outlineLevel="0" collapsed="false">
      <c r="A177" s="24"/>
      <c r="B177" s="24"/>
      <c r="C177" s="24"/>
      <c r="D177" s="24"/>
      <c r="E177" s="24"/>
      <c r="F177" s="24"/>
      <c r="G177" s="24"/>
      <c r="H177" s="24"/>
      <c r="I177" s="24"/>
      <c r="J177" s="24"/>
      <c r="K177" s="24"/>
      <c r="L177" s="24"/>
      <c r="M177" s="24"/>
      <c r="N177" s="24"/>
    </row>
    <row r="178" customFormat="false" ht="15" hidden="false" customHeight="false" outlineLevel="0" collapsed="false">
      <c r="A178" s="24"/>
      <c r="B178" s="24"/>
      <c r="C178" s="24"/>
      <c r="D178" s="24"/>
      <c r="E178" s="24"/>
      <c r="F178" s="24"/>
      <c r="G178" s="24"/>
      <c r="H178" s="24"/>
      <c r="I178" s="24"/>
      <c r="J178" s="24"/>
      <c r="K178" s="24"/>
      <c r="L178" s="24"/>
      <c r="M178" s="24"/>
      <c r="N178" s="24"/>
    </row>
    <row r="179" customFormat="false" ht="15" hidden="false" customHeight="false" outlineLevel="0" collapsed="false">
      <c r="A179" s="24"/>
      <c r="B179" s="24"/>
      <c r="C179" s="24"/>
      <c r="D179" s="24"/>
      <c r="E179" s="24"/>
      <c r="F179" s="24"/>
      <c r="G179" s="24"/>
      <c r="H179" s="24"/>
      <c r="I179" s="24"/>
      <c r="J179" s="24"/>
      <c r="K179" s="24"/>
      <c r="L179" s="24"/>
      <c r="M179" s="24"/>
      <c r="N179" s="24"/>
    </row>
  </sheetData>
  <sheetProtection sheet="true" formatCells="false" formatColumns="false" formatRows="false" sort="false" autoFilter="false"/>
  <mergeCells count="3">
    <mergeCell ref="B3:I3"/>
    <mergeCell ref="D17:E17"/>
    <mergeCell ref="D72:E72"/>
  </mergeCells>
  <dataValidations count="3">
    <dataValidation allowBlank="true" error="Enter a number (0 or more). Put conditions in the Notes column." errorStyle="stop" errorTitle="Number required" operator="greaterThanOrEqual" showDropDown="false" showErrorMessage="true" showInputMessage="false" sqref="D7:E8 D9 D10:E11 D14:E16 D20:E25 D27:E30 D33:E35 D37:E41 D44:E44 D48:E48 D50:E50 D52:E52 D55:E55 D59:E62 D65:E67 D69:E69 D75:E76 D77:D78" type="decimal">
      <formula1>0</formula1>
      <formula2>0</formula2>
    </dataValidation>
    <dataValidation allowBlank="true" error="Enter a whole number." errorStyle="stop" errorTitle="Whole number" operator="between" showDropDown="false" showErrorMessage="true" showInputMessage="false" sqref="D49:E49 D53:E53" type="whole">
      <formula1>0</formula1>
      <formula2>200</formula2>
    </dataValidation>
    <dataValidation allowBlank="true" error="Choose Yes, No or Extra cost." errorStyle="stop" errorTitle="Choose" operator="between" showDropDown="false" showErrorMessage="true" showInputMessage="false" sqref="D26:E26 D36:E36 D47:E47 D51:E51 D54:E54 D58:E58 D68:E68 D73:E74 D79:E79" type="list">
      <formula1>"Yes,No,Extra cost"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G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true" outlineLevel="0" max="1" min="1" style="0" width="3"/>
    <col collapsed="false" customWidth="true" hidden="false" outlineLevel="0" max="2" min="2" style="0" width="24"/>
    <col collapsed="false" customWidth="true" hidden="false" outlineLevel="0" max="7" min="3" style="0" width="15"/>
  </cols>
  <sheetData>
    <row r="2" customFormat="false" ht="19.7" hidden="false" customHeight="false" outlineLevel="0" collapsed="false">
      <c r="B2" s="1" t="s">
        <v>605</v>
      </c>
    </row>
    <row r="3" customFormat="false" ht="30" hidden="false" customHeight="true" outlineLevel="0" collapsed="false">
      <c r="B3" s="2" t="s">
        <v>606</v>
      </c>
      <c r="C3" s="2"/>
      <c r="D3" s="2"/>
      <c r="E3" s="2"/>
      <c r="F3" s="2"/>
      <c r="G3" s="2"/>
    </row>
    <row r="5" customFormat="false" ht="15" hidden="false" customHeight="false" outlineLevel="0" collapsed="false">
      <c r="B5" s="3" t="s">
        <v>607</v>
      </c>
    </row>
    <row r="6" customFormat="false" ht="27.75" hidden="false" customHeight="true" outlineLevel="0" collapsed="false">
      <c r="B6" s="42" t="s">
        <v>608</v>
      </c>
      <c r="C6" s="42"/>
      <c r="D6" s="42"/>
      <c r="E6" s="42"/>
      <c r="F6" s="42"/>
      <c r="G6" s="42"/>
    </row>
    <row r="7" customFormat="false" ht="15" hidden="true" customHeight="false" outlineLevel="0" collapsed="false">
      <c r="A7" s="11" t="s">
        <v>293</v>
      </c>
      <c r="C7" s="11" t="s">
        <v>609</v>
      </c>
      <c r="D7" s="11" t="s">
        <v>610</v>
      </c>
      <c r="E7" s="11" t="s">
        <v>611</v>
      </c>
      <c r="F7" s="11" t="s">
        <v>612</v>
      </c>
      <c r="G7" s="11" t="s">
        <v>613</v>
      </c>
    </row>
    <row r="8" customFormat="false" ht="43.5" hidden="false" customHeight="true" outlineLevel="0" collapsed="false">
      <c r="B8" s="17" t="s">
        <v>614</v>
      </c>
      <c r="C8" s="17" t="s">
        <v>615</v>
      </c>
      <c r="D8" s="17" t="s">
        <v>616</v>
      </c>
      <c r="E8" s="17" t="s">
        <v>617</v>
      </c>
      <c r="F8" s="17" t="s">
        <v>618</v>
      </c>
      <c r="G8" s="17" t="s">
        <v>619</v>
      </c>
    </row>
    <row r="9" customFormat="false" ht="19.5" hidden="false" customHeight="true" outlineLevel="0" collapsed="false">
      <c r="A9" s="11" t="s">
        <v>620</v>
      </c>
      <c r="B9" s="43" t="s">
        <v>621</v>
      </c>
      <c r="C9" s="44"/>
      <c r="D9" s="44"/>
      <c r="E9" s="49"/>
      <c r="F9" s="49"/>
      <c r="G9" s="44"/>
    </row>
    <row r="10" customFormat="false" ht="19.5" hidden="false" customHeight="true" outlineLevel="0" collapsed="false">
      <c r="A10" s="11" t="s">
        <v>622</v>
      </c>
      <c r="B10" s="43" t="s">
        <v>623</v>
      </c>
      <c r="C10" s="44"/>
      <c r="D10" s="44"/>
      <c r="E10" s="49"/>
      <c r="F10" s="49"/>
      <c r="G10" s="44"/>
    </row>
    <row r="11" customFormat="false" ht="19.5" hidden="false" customHeight="true" outlineLevel="0" collapsed="false">
      <c r="A11" s="11" t="s">
        <v>624</v>
      </c>
      <c r="B11" s="43" t="s">
        <v>625</v>
      </c>
      <c r="C11" s="44"/>
      <c r="D11" s="44"/>
      <c r="E11" s="49"/>
      <c r="F11" s="49"/>
      <c r="G11" s="44"/>
    </row>
    <row r="12" customFormat="false" ht="19.5" hidden="false" customHeight="true" outlineLevel="0" collapsed="false">
      <c r="A12" s="11" t="s">
        <v>626</v>
      </c>
      <c r="B12" s="43" t="s">
        <v>627</v>
      </c>
      <c r="C12" s="44"/>
      <c r="D12" s="44"/>
      <c r="E12" s="49"/>
      <c r="F12" s="49"/>
      <c r="G12" s="44"/>
    </row>
    <row r="13" customFormat="false" ht="19.5" hidden="false" customHeight="true" outlineLevel="0" collapsed="false">
      <c r="A13" s="11" t="s">
        <v>628</v>
      </c>
      <c r="B13" s="43" t="s">
        <v>629</v>
      </c>
      <c r="C13" s="44"/>
      <c r="D13" s="44"/>
      <c r="E13" s="49"/>
      <c r="F13" s="49"/>
      <c r="G13" s="44"/>
    </row>
    <row r="14" customFormat="false" ht="19.5" hidden="false" customHeight="true" outlineLevel="0" collapsed="false">
      <c r="A14" s="11" t="s">
        <v>630</v>
      </c>
      <c r="B14" s="43" t="s">
        <v>631</v>
      </c>
      <c r="C14" s="44"/>
      <c r="D14" s="44"/>
      <c r="E14" s="49"/>
      <c r="F14" s="49"/>
      <c r="G14" s="44"/>
    </row>
    <row r="15" customFormat="false" ht="19.5" hidden="false" customHeight="true" outlineLevel="0" collapsed="false">
      <c r="A15" s="11" t="s">
        <v>632</v>
      </c>
      <c r="B15" s="43" t="s">
        <v>633</v>
      </c>
      <c r="C15" s="44"/>
      <c r="D15" s="44"/>
      <c r="E15" s="49"/>
      <c r="F15" s="49"/>
      <c r="G15" s="44"/>
    </row>
    <row r="16" customFormat="false" ht="19.5" hidden="false" customHeight="true" outlineLevel="0" collapsed="false">
      <c r="A16" s="11" t="s">
        <v>634</v>
      </c>
      <c r="B16" s="43" t="s">
        <v>635</v>
      </c>
      <c r="C16" s="44"/>
      <c r="D16" s="44"/>
      <c r="E16" s="49"/>
      <c r="F16" s="49"/>
      <c r="G16" s="44"/>
    </row>
    <row r="17" customFormat="false" ht="19.5" hidden="false" customHeight="true" outlineLevel="0" collapsed="false">
      <c r="A17" s="11" t="s">
        <v>636</v>
      </c>
      <c r="B17" s="43" t="s">
        <v>637</v>
      </c>
      <c r="C17" s="44"/>
      <c r="D17" s="44"/>
      <c r="E17" s="49"/>
      <c r="F17" s="49"/>
      <c r="G17" s="44"/>
    </row>
    <row r="18" customFormat="false" ht="19.5" hidden="false" customHeight="true" outlineLevel="0" collapsed="false">
      <c r="A18" s="11" t="s">
        <v>638</v>
      </c>
      <c r="B18" s="43" t="s">
        <v>639</v>
      </c>
      <c r="C18" s="44"/>
      <c r="D18" s="44"/>
      <c r="E18" s="49"/>
      <c r="F18" s="49"/>
      <c r="G18" s="44"/>
    </row>
  </sheetData>
  <mergeCells count="2">
    <mergeCell ref="B3:G3"/>
    <mergeCell ref="B6:G6"/>
  </mergeCells>
  <dataValidations count="1">
    <dataValidation allowBlank="true" error="Enter a number (0 or more). Put conditions in the Notes column." errorStyle="stop" errorTitle="Number required" operator="greaterThanOrEqual" showDropDown="false" showErrorMessage="true" showInputMessage="false" sqref="C9:G18"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3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true" outlineLevel="0" max="1" min="1" style="0" width="3"/>
    <col collapsed="false" customWidth="true" hidden="false" outlineLevel="0" max="2" min="2" style="0" width="46"/>
    <col collapsed="false" customWidth="true" hidden="false" outlineLevel="0" max="3" min="3" style="0" width="9"/>
    <col collapsed="false" customWidth="true" hidden="false" outlineLevel="0" max="5" min="4" style="0" width="16"/>
    <col collapsed="false" customWidth="true" hidden="false" outlineLevel="0" max="6" min="6" style="0" width="13"/>
    <col collapsed="false" customWidth="true" hidden="false" outlineLevel="0" max="7" min="7" style="0" width="40"/>
    <col collapsed="false" customWidth="true" hidden="false" outlineLevel="0" max="9" min="8" style="0" width="11"/>
  </cols>
  <sheetData>
    <row r="1" customFormat="false" ht="15" hidden="false" customHeight="false" outlineLevel="0" collapsed="false">
      <c r="A1" s="24"/>
      <c r="B1" s="24"/>
      <c r="C1" s="24"/>
      <c r="D1" s="24"/>
      <c r="E1" s="24"/>
      <c r="F1" s="24"/>
      <c r="G1" s="24"/>
      <c r="H1" s="24"/>
      <c r="I1" s="24"/>
      <c r="J1" s="24"/>
      <c r="K1" s="24"/>
      <c r="L1" s="24"/>
      <c r="M1" s="24"/>
      <c r="N1" s="24"/>
    </row>
    <row r="2" customFormat="false" ht="19.7" hidden="false" customHeight="false" outlineLevel="0" collapsed="false">
      <c r="A2" s="24"/>
      <c r="B2" s="25" t="s">
        <v>640</v>
      </c>
      <c r="C2" s="24"/>
      <c r="D2" s="24"/>
      <c r="E2" s="24"/>
      <c r="F2" s="24"/>
      <c r="G2" s="24"/>
      <c r="H2" s="24"/>
      <c r="I2" s="24"/>
      <c r="J2" s="24"/>
      <c r="K2" s="24"/>
      <c r="L2" s="24"/>
      <c r="M2" s="24"/>
      <c r="N2" s="24"/>
    </row>
    <row r="3" customFormat="false" ht="30" hidden="false" customHeight="true" outlineLevel="0" collapsed="false">
      <c r="A3" s="24"/>
      <c r="B3" s="26" t="s">
        <v>641</v>
      </c>
      <c r="C3" s="26"/>
      <c r="D3" s="26"/>
      <c r="E3" s="26"/>
      <c r="F3" s="26"/>
      <c r="G3" s="26"/>
      <c r="H3" s="26"/>
      <c r="I3" s="26"/>
      <c r="J3" s="24"/>
      <c r="K3" s="24"/>
      <c r="L3" s="24"/>
      <c r="M3" s="24"/>
      <c r="N3" s="24"/>
    </row>
    <row r="4" customFormat="false" ht="15" hidden="false" customHeight="false" outlineLevel="0" collapsed="false">
      <c r="A4" s="24"/>
      <c r="B4" s="24"/>
      <c r="C4" s="24"/>
      <c r="D4" s="24"/>
      <c r="E4" s="24"/>
      <c r="F4" s="24"/>
      <c r="G4" s="24"/>
      <c r="H4" s="24"/>
      <c r="I4" s="24"/>
      <c r="J4" s="24"/>
      <c r="K4" s="24"/>
      <c r="L4" s="24"/>
      <c r="M4" s="24"/>
      <c r="N4" s="24"/>
    </row>
    <row r="5" customFormat="false" ht="30" hidden="false" customHeight="true" outlineLevel="0" collapsed="false">
      <c r="A5" s="27" t="s">
        <v>157</v>
      </c>
      <c r="B5" s="27" t="s">
        <v>158</v>
      </c>
      <c r="C5" s="27" t="s">
        <v>159</v>
      </c>
      <c r="D5" s="27" t="s">
        <v>160</v>
      </c>
      <c r="E5" s="27" t="s">
        <v>161</v>
      </c>
      <c r="F5" s="27" t="s">
        <v>162</v>
      </c>
      <c r="G5" s="27" t="s">
        <v>163</v>
      </c>
      <c r="H5" s="27" t="s">
        <v>164</v>
      </c>
      <c r="I5" s="27" t="s">
        <v>165</v>
      </c>
      <c r="J5" s="24"/>
      <c r="K5" s="24"/>
      <c r="L5" s="24"/>
      <c r="M5" s="24"/>
      <c r="N5" s="24"/>
    </row>
    <row r="6" customFormat="false" ht="15" hidden="false" customHeight="false" outlineLevel="0" collapsed="false">
      <c r="A6" s="24"/>
      <c r="B6" s="28" t="s">
        <v>642</v>
      </c>
      <c r="C6" s="29"/>
      <c r="D6" s="29"/>
      <c r="E6" s="29"/>
      <c r="F6" s="29"/>
      <c r="G6" s="29"/>
      <c r="H6" s="29"/>
      <c r="I6" s="29"/>
      <c r="J6" s="24"/>
      <c r="K6" s="24"/>
      <c r="L6" s="24"/>
      <c r="M6" s="24"/>
      <c r="N6" s="24"/>
    </row>
    <row r="7" customFormat="false" ht="15" hidden="false" customHeight="false" outlineLevel="0" collapsed="false">
      <c r="A7" s="30" t="s">
        <v>643</v>
      </c>
      <c r="B7" s="31" t="s">
        <v>644</v>
      </c>
      <c r="C7" s="32" t="s">
        <v>178</v>
      </c>
      <c r="D7" s="36"/>
      <c r="E7" s="36"/>
      <c r="F7" s="32"/>
      <c r="G7" s="34"/>
      <c r="H7" s="35"/>
      <c r="I7" s="35"/>
      <c r="J7" s="24"/>
      <c r="K7" s="24"/>
      <c r="L7" s="24"/>
      <c r="M7" s="24"/>
      <c r="N7" s="24"/>
    </row>
    <row r="8" customFormat="false" ht="15" hidden="false" customHeight="false" outlineLevel="0" collapsed="false">
      <c r="A8" s="30" t="s">
        <v>645</v>
      </c>
      <c r="B8" s="31" t="s">
        <v>646</v>
      </c>
      <c r="C8" s="32" t="str">
        <f aca="false">LenUnit</f>
        <v>mm</v>
      </c>
      <c r="D8" s="37"/>
      <c r="E8" s="37"/>
      <c r="F8" s="32" t="n">
        <v>0.1</v>
      </c>
      <c r="G8" s="34"/>
      <c r="H8" s="38" t="str">
        <f aca="false">IF(D8="","",IF(LenUnit="mil",D8*0.0254,IF(LenUnit="µm",D8/1000,IF(LenUnit="inch",D8*25.4,D8))))</f>
        <v/>
      </c>
      <c r="I8" s="38" t="str">
        <f aca="false">IF(E8="","",IF(LenUnit="mil",E8*0.0254,IF(LenUnit="µm",E8/1000,IF(LenUnit="inch",E8*25.4,E8))))</f>
        <v/>
      </c>
      <c r="J8" s="24"/>
      <c r="K8" s="24"/>
      <c r="L8" s="24"/>
      <c r="M8" s="24"/>
      <c r="N8" s="24"/>
    </row>
    <row r="9" customFormat="false" ht="15" hidden="false" customHeight="false" outlineLevel="0" collapsed="false">
      <c r="A9" s="30" t="s">
        <v>647</v>
      </c>
      <c r="B9" s="31" t="s">
        <v>648</v>
      </c>
      <c r="C9" s="32" t="str">
        <f aca="false">LenUnit</f>
        <v>mm</v>
      </c>
      <c r="D9" s="37"/>
      <c r="E9" s="37"/>
      <c r="F9" s="32" t="n">
        <v>0.15</v>
      </c>
      <c r="G9" s="34"/>
      <c r="H9" s="38" t="str">
        <f aca="false">IF(D9="","",IF(LenUnit="mil",D9*0.0254,IF(LenUnit="µm",D9/1000,IF(LenUnit="inch",D9*25.4,D9))))</f>
        <v/>
      </c>
      <c r="I9" s="38" t="str">
        <f aca="false">IF(E9="","",IF(LenUnit="mil",E9*0.0254,IF(LenUnit="µm",E9/1000,IF(LenUnit="inch",E9*25.4,E9))))</f>
        <v/>
      </c>
      <c r="J9" s="24"/>
      <c r="K9" s="24"/>
      <c r="L9" s="24"/>
      <c r="M9" s="24"/>
      <c r="N9" s="24"/>
    </row>
    <row r="10" customFormat="false" ht="15" hidden="false" customHeight="false" outlineLevel="0" collapsed="false">
      <c r="A10" s="30" t="s">
        <v>649</v>
      </c>
      <c r="B10" s="31" t="s">
        <v>650</v>
      </c>
      <c r="C10" s="32" t="str">
        <f aca="false">LenUnit</f>
        <v>mm</v>
      </c>
      <c r="D10" s="37"/>
      <c r="E10" s="37"/>
      <c r="F10" s="32" t="n">
        <v>0.1</v>
      </c>
      <c r="G10" s="34"/>
      <c r="H10" s="38" t="str">
        <f aca="false">IF(D10="","",IF(LenUnit="mil",D10*0.0254,IF(LenUnit="µm",D10/1000,IF(LenUnit="inch",D10*25.4,D10))))</f>
        <v/>
      </c>
      <c r="I10" s="38" t="str">
        <f aca="false">IF(E10="","",IF(LenUnit="mil",E10*0.0254,IF(LenUnit="µm",E10/1000,IF(LenUnit="inch",E10*25.4,E10))))</f>
        <v/>
      </c>
      <c r="J10" s="24"/>
      <c r="K10" s="24"/>
      <c r="L10" s="24"/>
      <c r="M10" s="24"/>
      <c r="N10" s="24"/>
    </row>
    <row r="11" customFormat="false" ht="15" hidden="false" customHeight="false" outlineLevel="0" collapsed="false">
      <c r="A11" s="30" t="s">
        <v>651</v>
      </c>
      <c r="B11" s="31" t="s">
        <v>652</v>
      </c>
      <c r="C11" s="32" t="str">
        <f aca="false">LenUnit</f>
        <v>mm</v>
      </c>
      <c r="D11" s="37"/>
      <c r="E11" s="37"/>
      <c r="F11" s="32" t="n">
        <v>0.05</v>
      </c>
      <c r="G11" s="34"/>
      <c r="H11" s="38" t="str">
        <f aca="false">IF(D11="","",IF(LenUnit="mil",D11*0.0254,IF(LenUnit="µm",D11/1000,IF(LenUnit="inch",D11*25.4,D11))))</f>
        <v/>
      </c>
      <c r="I11" s="38" t="str">
        <f aca="false">IF(E11="","",IF(LenUnit="mil",E11*0.0254,IF(LenUnit="µm",E11/1000,IF(LenUnit="inch",E11*25.4,E11))))</f>
        <v/>
      </c>
      <c r="J11" s="24"/>
      <c r="K11" s="24"/>
      <c r="L11" s="24"/>
      <c r="M11" s="24"/>
      <c r="N11" s="24"/>
    </row>
    <row r="12" customFormat="false" ht="15" hidden="false" customHeight="false" outlineLevel="0" collapsed="false">
      <c r="A12" s="30" t="s">
        <v>653</v>
      </c>
      <c r="B12" s="31" t="s">
        <v>654</v>
      </c>
      <c r="C12" s="32" t="s">
        <v>546</v>
      </c>
      <c r="D12" s="48"/>
      <c r="E12" s="48"/>
      <c r="F12" s="32" t="n">
        <v>0.8</v>
      </c>
      <c r="G12" s="34"/>
      <c r="H12" s="35"/>
      <c r="I12" s="35"/>
      <c r="J12" s="24"/>
      <c r="K12" s="24"/>
      <c r="L12" s="24"/>
      <c r="M12" s="24"/>
      <c r="N12" s="24"/>
    </row>
    <row r="13" customFormat="false" ht="15" hidden="false" customHeight="false" outlineLevel="0" collapsed="false">
      <c r="A13" s="30" t="s">
        <v>655</v>
      </c>
      <c r="B13" s="31" t="s">
        <v>656</v>
      </c>
      <c r="C13" s="32" t="str">
        <f aca="false">LenUnit</f>
        <v>mm</v>
      </c>
      <c r="D13" s="37"/>
      <c r="E13" s="37"/>
      <c r="F13" s="32" t="n">
        <v>0.25</v>
      </c>
      <c r="G13" s="34"/>
      <c r="H13" s="38" t="str">
        <f aca="false">IF(D13="","",IF(LenUnit="mil",D13*0.0254,IF(LenUnit="µm",D13/1000,IF(LenUnit="inch",D13*25.4,D13))))</f>
        <v/>
      </c>
      <c r="I13" s="38" t="str">
        <f aca="false">IF(E13="","",IF(LenUnit="mil",E13*0.0254,IF(LenUnit="µm",E13/1000,IF(LenUnit="inch",E13*25.4,E13))))</f>
        <v/>
      </c>
      <c r="J13" s="24"/>
      <c r="K13" s="24"/>
      <c r="L13" s="24"/>
      <c r="M13" s="24"/>
      <c r="N13" s="24"/>
    </row>
    <row r="14" customFormat="false" ht="15" hidden="false" customHeight="false" outlineLevel="0" collapsed="false">
      <c r="A14" s="30" t="s">
        <v>657</v>
      </c>
      <c r="B14" s="31" t="s">
        <v>658</v>
      </c>
      <c r="C14" s="32" t="str">
        <f aca="false">LenUnit</f>
        <v>mm</v>
      </c>
      <c r="D14" s="37"/>
      <c r="E14" s="37"/>
      <c r="F14" s="32" t="n">
        <v>0.25</v>
      </c>
      <c r="G14" s="34"/>
      <c r="H14" s="38" t="str">
        <f aca="false">IF(D14="","",IF(LenUnit="mil",D14*0.0254,IF(LenUnit="µm",D14/1000,IF(LenUnit="inch",D14*25.4,D14))))</f>
        <v/>
      </c>
      <c r="I14" s="38" t="str">
        <f aca="false">IF(E14="","",IF(LenUnit="mil",E14*0.0254,IF(LenUnit="µm",E14/1000,IF(LenUnit="inch",E14*25.4,E14))))</f>
        <v/>
      </c>
      <c r="J14" s="24"/>
      <c r="K14" s="24"/>
      <c r="L14" s="24"/>
      <c r="M14" s="24"/>
      <c r="N14" s="24"/>
    </row>
    <row r="15" customFormat="false" ht="15" hidden="false" customHeight="false" outlineLevel="0" collapsed="false">
      <c r="A15" s="30" t="s">
        <v>659</v>
      </c>
      <c r="B15" s="31" t="s">
        <v>660</v>
      </c>
      <c r="C15" s="32" t="str">
        <f aca="false">LenUnit</f>
        <v>mm</v>
      </c>
      <c r="D15" s="37"/>
      <c r="E15" s="37"/>
      <c r="F15" s="32" t="n">
        <v>0.075</v>
      </c>
      <c r="G15" s="34"/>
      <c r="H15" s="38" t="str">
        <f aca="false">IF(D15="","",IF(LenUnit="mil",D15*0.0254,IF(LenUnit="µm",D15/1000,IF(LenUnit="inch",D15*25.4,D15))))</f>
        <v/>
      </c>
      <c r="I15" s="38" t="str">
        <f aca="false">IF(E15="","",IF(LenUnit="mil",E15*0.0254,IF(LenUnit="µm",E15/1000,IF(LenUnit="inch",E15*25.4,E15))))</f>
        <v/>
      </c>
      <c r="J15" s="24"/>
      <c r="K15" s="24"/>
      <c r="L15" s="24"/>
      <c r="M15" s="24"/>
      <c r="N15" s="24"/>
    </row>
    <row r="16" customFormat="false" ht="15" hidden="false" customHeight="false" outlineLevel="0" collapsed="false">
      <c r="A16" s="30" t="s">
        <v>661</v>
      </c>
      <c r="B16" s="31" t="s">
        <v>662</v>
      </c>
      <c r="C16" s="32" t="str">
        <f aca="false">LenUnit</f>
        <v>mm</v>
      </c>
      <c r="D16" s="37"/>
      <c r="E16" s="37"/>
      <c r="F16" s="32" t="n">
        <v>0.025</v>
      </c>
      <c r="G16" s="34"/>
      <c r="H16" s="38" t="str">
        <f aca="false">IF(D16="","",IF(LenUnit="mil",D16*0.0254,IF(LenUnit="µm",D16/1000,IF(LenUnit="inch",D16*25.4,D16))))</f>
        <v/>
      </c>
      <c r="I16" s="38" t="str">
        <f aca="false">IF(E16="","",IF(LenUnit="mil",E16*0.0254,IF(LenUnit="µm",E16/1000,IF(LenUnit="inch",E16*25.4,E16))))</f>
        <v/>
      </c>
      <c r="J16" s="24"/>
      <c r="K16" s="24"/>
      <c r="L16" s="24"/>
      <c r="M16" s="24"/>
      <c r="N16" s="24"/>
    </row>
    <row r="17" customFormat="false" ht="15" hidden="false" customHeight="false" outlineLevel="0" collapsed="false">
      <c r="A17" s="30" t="s">
        <v>663</v>
      </c>
      <c r="B17" s="31" t="s">
        <v>664</v>
      </c>
      <c r="C17" s="32" t="str">
        <f aca="false">LenUnit</f>
        <v>mm</v>
      </c>
      <c r="D17" s="37"/>
      <c r="E17" s="37"/>
      <c r="F17" s="32" t="n">
        <v>0.35</v>
      </c>
      <c r="G17" s="34"/>
      <c r="H17" s="38" t="str">
        <f aca="false">IF(D17="","",IF(LenUnit="mil",D17*0.0254,IF(LenUnit="µm",D17/1000,IF(LenUnit="inch",D17*25.4,D17))))</f>
        <v/>
      </c>
      <c r="I17" s="38" t="str">
        <f aca="false">IF(E17="","",IF(LenUnit="mil",E17*0.0254,IF(LenUnit="µm",E17/1000,IF(LenUnit="inch",E17*25.4,E17))))</f>
        <v/>
      </c>
      <c r="J17" s="24"/>
      <c r="K17" s="24"/>
      <c r="L17" s="24"/>
      <c r="M17" s="24"/>
      <c r="N17" s="24"/>
    </row>
    <row r="18" customFormat="false" ht="30" hidden="false" customHeight="true" outlineLevel="0" collapsed="false">
      <c r="A18" s="30" t="s">
        <v>665</v>
      </c>
      <c r="B18" s="31" t="s">
        <v>666</v>
      </c>
      <c r="C18" s="32" t="s">
        <v>265</v>
      </c>
      <c r="D18" s="41"/>
      <c r="E18" s="41"/>
      <c r="F18" s="32"/>
      <c r="G18" s="34"/>
      <c r="H18" s="35"/>
      <c r="I18" s="35"/>
      <c r="J18" s="24"/>
      <c r="K18" s="24"/>
      <c r="L18" s="24"/>
      <c r="M18" s="24"/>
      <c r="N18" s="24"/>
    </row>
    <row r="19" customFormat="false" ht="15" hidden="false" customHeight="false" outlineLevel="0" collapsed="false">
      <c r="A19" s="30" t="s">
        <v>667</v>
      </c>
      <c r="B19" s="31" t="s">
        <v>668</v>
      </c>
      <c r="C19" s="32" t="s">
        <v>220</v>
      </c>
      <c r="D19" s="37"/>
      <c r="E19" s="37"/>
      <c r="F19" s="32" t="n">
        <v>0.5</v>
      </c>
      <c r="G19" s="34"/>
      <c r="H19" s="35"/>
      <c r="I19" s="35"/>
      <c r="J19" s="24"/>
      <c r="K19" s="24"/>
      <c r="L19" s="24"/>
      <c r="M19" s="24"/>
      <c r="N19" s="24"/>
    </row>
    <row r="20" customFormat="false" ht="15" hidden="false" customHeight="false" outlineLevel="0" collapsed="false">
      <c r="A20" s="30" t="s">
        <v>669</v>
      </c>
      <c r="B20" s="31" t="s">
        <v>670</v>
      </c>
      <c r="C20" s="32" t="s">
        <v>231</v>
      </c>
      <c r="D20" s="37"/>
      <c r="E20" s="32" t="s">
        <v>201</v>
      </c>
      <c r="F20" s="32" t="n">
        <v>12</v>
      </c>
      <c r="G20" s="34"/>
      <c r="H20" s="35"/>
      <c r="I20" s="35"/>
      <c r="J20" s="24"/>
      <c r="K20" s="24"/>
      <c r="L20" s="24"/>
      <c r="M20" s="24"/>
      <c r="N20" s="24"/>
    </row>
    <row r="21" customFormat="false" ht="23.85" hidden="false" customHeight="false" outlineLevel="0" collapsed="false">
      <c r="A21" s="30" t="s">
        <v>671</v>
      </c>
      <c r="B21" s="31" t="s">
        <v>672</v>
      </c>
      <c r="C21" s="32" t="str">
        <f aca="false">LenUnit</f>
        <v>mm</v>
      </c>
      <c r="D21" s="37"/>
      <c r="E21" s="37"/>
      <c r="F21" s="32" t="n">
        <v>0.1</v>
      </c>
      <c r="G21" s="34"/>
      <c r="H21" s="38" t="str">
        <f aca="false">IF(D21="","",IF(LenUnit="mil",D21*0.0254,IF(LenUnit="µm",D21/1000,IF(LenUnit="inch",D21*25.4,D21))))</f>
        <v/>
      </c>
      <c r="I21" s="38" t="str">
        <f aca="false">IF(E21="","",IF(LenUnit="mil",E21*0.0254,IF(LenUnit="µm",E21/1000,IF(LenUnit="inch",E21*25.4,E21))))</f>
        <v/>
      </c>
      <c r="J21" s="24"/>
      <c r="K21" s="24"/>
      <c r="L21" s="24"/>
      <c r="M21" s="24"/>
      <c r="N21" s="24"/>
    </row>
    <row r="22" customFormat="false" ht="23.85" hidden="false" customHeight="false" outlineLevel="0" collapsed="false">
      <c r="A22" s="30" t="s">
        <v>673</v>
      </c>
      <c r="B22" s="31" t="s">
        <v>674</v>
      </c>
      <c r="C22" s="32" t="str">
        <f aca="false">LenUnit</f>
        <v>mm</v>
      </c>
      <c r="D22" s="37"/>
      <c r="E22" s="37"/>
      <c r="F22" s="32" t="n">
        <v>0.05</v>
      </c>
      <c r="G22" s="34"/>
      <c r="H22" s="38" t="str">
        <f aca="false">IF(D22="","",IF(LenUnit="mil",D22*0.0254,IF(LenUnit="µm",D22/1000,IF(LenUnit="inch",D22*25.4,D22))))</f>
        <v/>
      </c>
      <c r="I22" s="38" t="str">
        <f aca="false">IF(E22="","",IF(LenUnit="mil",E22*0.0254,IF(LenUnit="µm",E22/1000,IF(LenUnit="inch",E22*25.4,E22))))</f>
        <v/>
      </c>
      <c r="J22" s="24"/>
      <c r="K22" s="24"/>
      <c r="L22" s="24"/>
      <c r="M22" s="24"/>
      <c r="N22" s="24"/>
    </row>
    <row r="23" customFormat="false" ht="15" hidden="false" customHeight="false" outlineLevel="0" collapsed="false">
      <c r="A23" s="30" t="s">
        <v>675</v>
      </c>
      <c r="B23" s="31" t="s">
        <v>676</v>
      </c>
      <c r="C23" s="32" t="str">
        <f aca="false">LenUnit</f>
        <v>mm</v>
      </c>
      <c r="D23" s="37"/>
      <c r="E23" s="37"/>
      <c r="F23" s="32" t="n">
        <v>0.2</v>
      </c>
      <c r="G23" s="34"/>
      <c r="H23" s="38" t="str">
        <f aca="false">IF(D23="","",IF(LenUnit="mil",D23*0.0254,IF(LenUnit="µm",D23/1000,IF(LenUnit="inch",D23*25.4,D23))))</f>
        <v/>
      </c>
      <c r="I23" s="38" t="str">
        <f aca="false">IF(E23="","",IF(LenUnit="mil",E23*0.0254,IF(LenUnit="µm",E23/1000,IF(LenUnit="inch",E23*25.4,E23))))</f>
        <v/>
      </c>
      <c r="J23" s="24"/>
      <c r="K23" s="24"/>
      <c r="L23" s="24"/>
      <c r="M23" s="24"/>
      <c r="N23" s="24"/>
    </row>
    <row r="24" customFormat="false" ht="15" hidden="false" customHeight="false" outlineLevel="0" collapsed="false">
      <c r="A24" s="24"/>
      <c r="B24" s="24"/>
      <c r="C24" s="24"/>
      <c r="D24" s="24"/>
      <c r="E24" s="24"/>
      <c r="F24" s="24"/>
      <c r="G24" s="24"/>
      <c r="H24" s="24"/>
      <c r="I24" s="24"/>
      <c r="J24" s="24"/>
      <c r="K24" s="24"/>
      <c r="L24" s="24"/>
      <c r="M24" s="24"/>
      <c r="N24" s="24"/>
    </row>
    <row r="25" customFormat="false" ht="15" hidden="false" customHeight="false" outlineLevel="0" collapsed="false">
      <c r="A25" s="24"/>
      <c r="B25" s="28" t="s">
        <v>677</v>
      </c>
      <c r="C25" s="29"/>
      <c r="D25" s="29"/>
      <c r="E25" s="29"/>
      <c r="F25" s="29"/>
      <c r="G25" s="29"/>
      <c r="H25" s="29"/>
      <c r="I25" s="29"/>
      <c r="J25" s="24"/>
      <c r="K25" s="24"/>
      <c r="L25" s="24"/>
      <c r="M25" s="24"/>
      <c r="N25" s="24"/>
    </row>
    <row r="26" customFormat="false" ht="15" hidden="false" customHeight="false" outlineLevel="0" collapsed="false">
      <c r="A26" s="30" t="s">
        <v>678</v>
      </c>
      <c r="B26" s="31" t="s">
        <v>679</v>
      </c>
      <c r="C26" s="32" t="s">
        <v>178</v>
      </c>
      <c r="D26" s="36"/>
      <c r="E26" s="36"/>
      <c r="F26" s="32"/>
      <c r="G26" s="34"/>
      <c r="H26" s="35"/>
      <c r="I26" s="35"/>
      <c r="J26" s="24"/>
      <c r="K26" s="24"/>
      <c r="L26" s="24"/>
      <c r="M26" s="24"/>
      <c r="N26" s="24"/>
    </row>
    <row r="27" customFormat="false" ht="15" hidden="false" customHeight="false" outlineLevel="0" collapsed="false">
      <c r="A27" s="30" t="s">
        <v>680</v>
      </c>
      <c r="B27" s="31" t="s">
        <v>681</v>
      </c>
      <c r="C27" s="32" t="s">
        <v>231</v>
      </c>
      <c r="D27" s="37"/>
      <c r="E27" s="32" t="s">
        <v>201</v>
      </c>
      <c r="F27" s="32" t="n">
        <v>15</v>
      </c>
      <c r="G27" s="34"/>
      <c r="H27" s="35"/>
      <c r="I27" s="35"/>
      <c r="J27" s="24"/>
      <c r="K27" s="24"/>
      <c r="L27" s="24"/>
      <c r="M27" s="24"/>
      <c r="N27" s="24"/>
    </row>
    <row r="28" customFormat="false" ht="15" hidden="false" customHeight="false" outlineLevel="0" collapsed="false">
      <c r="A28" s="30" t="s">
        <v>682</v>
      </c>
      <c r="B28" s="31" t="s">
        <v>683</v>
      </c>
      <c r="C28" s="32" t="s">
        <v>178</v>
      </c>
      <c r="D28" s="36"/>
      <c r="E28" s="36"/>
      <c r="F28" s="32"/>
      <c r="G28" s="34"/>
      <c r="H28" s="35"/>
      <c r="I28" s="35"/>
      <c r="J28" s="24"/>
      <c r="K28" s="24"/>
      <c r="L28" s="24"/>
      <c r="M28" s="24"/>
      <c r="N28" s="24"/>
    </row>
    <row r="29" customFormat="false" ht="15" hidden="false" customHeight="false" outlineLevel="0" collapsed="false">
      <c r="A29" s="24"/>
      <c r="B29" s="24"/>
      <c r="C29" s="24"/>
      <c r="D29" s="24"/>
      <c r="E29" s="24"/>
      <c r="F29" s="24"/>
      <c r="G29" s="24"/>
      <c r="H29" s="24"/>
      <c r="I29" s="24"/>
      <c r="J29" s="24"/>
      <c r="K29" s="24"/>
      <c r="L29" s="24"/>
      <c r="M29" s="24"/>
      <c r="N29" s="24"/>
    </row>
    <row r="30" customFormat="false" ht="15" hidden="false" customHeight="false" outlineLevel="0" collapsed="false">
      <c r="A30" s="24"/>
      <c r="B30" s="28" t="s">
        <v>684</v>
      </c>
      <c r="C30" s="29"/>
      <c r="D30" s="29"/>
      <c r="E30" s="29"/>
      <c r="F30" s="29"/>
      <c r="G30" s="29"/>
      <c r="H30" s="29"/>
      <c r="I30" s="29"/>
      <c r="J30" s="24"/>
      <c r="K30" s="24"/>
      <c r="L30" s="24"/>
      <c r="M30" s="24"/>
      <c r="N30" s="24"/>
    </row>
    <row r="31" customFormat="false" ht="15" hidden="false" customHeight="false" outlineLevel="0" collapsed="false">
      <c r="A31" s="30" t="s">
        <v>685</v>
      </c>
      <c r="B31" s="31" t="s">
        <v>686</v>
      </c>
      <c r="C31" s="32" t="s">
        <v>178</v>
      </c>
      <c r="D31" s="36"/>
      <c r="E31" s="36"/>
      <c r="F31" s="32"/>
      <c r="G31" s="34"/>
      <c r="H31" s="35"/>
      <c r="I31" s="35"/>
      <c r="J31" s="24"/>
      <c r="K31" s="24"/>
      <c r="L31" s="24"/>
      <c r="M31" s="24"/>
      <c r="N31" s="24"/>
    </row>
    <row r="32" customFormat="false" ht="15" hidden="false" customHeight="false" outlineLevel="0" collapsed="false">
      <c r="A32" s="30" t="s">
        <v>687</v>
      </c>
      <c r="B32" s="31" t="s">
        <v>688</v>
      </c>
      <c r="C32" s="32" t="s">
        <v>178</v>
      </c>
      <c r="D32" s="36"/>
      <c r="E32" s="36"/>
      <c r="F32" s="32"/>
      <c r="G32" s="34"/>
      <c r="H32" s="35"/>
      <c r="I32" s="35"/>
      <c r="J32" s="24"/>
      <c r="K32" s="24"/>
      <c r="L32" s="24"/>
      <c r="M32" s="24"/>
      <c r="N32" s="24"/>
    </row>
    <row r="33" customFormat="false" ht="15" hidden="false" customHeight="false" outlineLevel="0" collapsed="false">
      <c r="A33" s="30" t="s">
        <v>689</v>
      </c>
      <c r="B33" s="31" t="s">
        <v>690</v>
      </c>
      <c r="C33" s="32" t="s">
        <v>178</v>
      </c>
      <c r="D33" s="36"/>
      <c r="E33" s="36"/>
      <c r="F33" s="32"/>
      <c r="G33" s="34"/>
      <c r="H33" s="35"/>
      <c r="I33" s="35"/>
      <c r="J33" s="24"/>
      <c r="K33" s="24"/>
      <c r="L33" s="24"/>
      <c r="M33" s="24"/>
      <c r="N33" s="24"/>
    </row>
    <row r="34" customFormat="false" ht="15" hidden="false" customHeight="false" outlineLevel="0" collapsed="false">
      <c r="A34" s="30" t="s">
        <v>691</v>
      </c>
      <c r="B34" s="31" t="s">
        <v>692</v>
      </c>
      <c r="C34" s="32" t="s">
        <v>178</v>
      </c>
      <c r="D34" s="36"/>
      <c r="E34" s="36"/>
      <c r="F34" s="32"/>
      <c r="G34" s="34"/>
      <c r="H34" s="35"/>
      <c r="I34" s="35"/>
      <c r="J34" s="24"/>
      <c r="K34" s="24"/>
      <c r="L34" s="24"/>
      <c r="M34" s="24"/>
      <c r="N34" s="24"/>
    </row>
    <row r="35" customFormat="false" ht="15" hidden="false" customHeight="false" outlineLevel="0" collapsed="false">
      <c r="A35" s="30" t="s">
        <v>693</v>
      </c>
      <c r="B35" s="31" t="s">
        <v>694</v>
      </c>
      <c r="C35" s="32" t="s">
        <v>178</v>
      </c>
      <c r="D35" s="36"/>
      <c r="E35" s="36"/>
      <c r="F35" s="32"/>
      <c r="G35" s="34"/>
      <c r="H35" s="35"/>
      <c r="I35" s="35"/>
      <c r="J35" s="24"/>
      <c r="K35" s="24"/>
      <c r="L35" s="24"/>
      <c r="M35" s="24"/>
      <c r="N35" s="24"/>
    </row>
    <row r="36" customFormat="false" ht="15" hidden="false" customHeight="false" outlineLevel="0" collapsed="false">
      <c r="A36" s="30" t="s">
        <v>695</v>
      </c>
      <c r="B36" s="31" t="s">
        <v>696</v>
      </c>
      <c r="C36" s="32" t="s">
        <v>169</v>
      </c>
      <c r="D36" s="33"/>
      <c r="E36" s="33"/>
      <c r="F36" s="32" t="n">
        <v>3</v>
      </c>
      <c r="G36" s="34"/>
      <c r="H36" s="35"/>
      <c r="I36" s="35"/>
      <c r="J36" s="24"/>
      <c r="K36" s="24"/>
      <c r="L36" s="24"/>
      <c r="M36" s="24"/>
      <c r="N36" s="24"/>
    </row>
    <row r="37" customFormat="false" ht="30" hidden="false" customHeight="true" outlineLevel="0" collapsed="false">
      <c r="A37" s="30" t="s">
        <v>697</v>
      </c>
      <c r="B37" s="31" t="s">
        <v>698</v>
      </c>
      <c r="C37" s="32" t="s">
        <v>265</v>
      </c>
      <c r="D37" s="41"/>
      <c r="E37" s="41"/>
      <c r="F37" s="32"/>
      <c r="G37" s="34"/>
      <c r="H37" s="35"/>
      <c r="I37" s="35"/>
      <c r="J37" s="24"/>
      <c r="K37" s="24"/>
      <c r="L37" s="24"/>
      <c r="M37" s="24"/>
      <c r="N37" s="24"/>
    </row>
    <row r="38" customFormat="false" ht="15" hidden="false" customHeight="false" outlineLevel="0" collapsed="false">
      <c r="A38" s="24"/>
      <c r="B38" s="24"/>
      <c r="C38" s="24"/>
      <c r="D38" s="24"/>
      <c r="E38" s="24"/>
      <c r="F38" s="24"/>
      <c r="G38" s="24"/>
      <c r="H38" s="24"/>
      <c r="I38" s="24"/>
      <c r="J38" s="24"/>
      <c r="K38" s="24"/>
      <c r="L38" s="24"/>
      <c r="M38" s="24"/>
      <c r="N38" s="24"/>
    </row>
    <row r="39" customFormat="false" ht="15" hidden="false" customHeight="false" outlineLevel="0" collapsed="false">
      <c r="A39" s="24"/>
      <c r="B39" s="24"/>
      <c r="C39" s="24"/>
      <c r="D39" s="24"/>
      <c r="E39" s="24"/>
      <c r="F39" s="24"/>
      <c r="G39" s="24"/>
      <c r="H39" s="24"/>
      <c r="I39" s="24"/>
      <c r="J39" s="24"/>
      <c r="K39" s="24"/>
      <c r="L39" s="24"/>
      <c r="M39" s="24"/>
      <c r="N39" s="24"/>
    </row>
    <row r="40" customFormat="false" ht="15" hidden="false" customHeight="false" outlineLevel="0" collapsed="false">
      <c r="A40" s="24"/>
      <c r="B40" s="24"/>
      <c r="C40" s="24"/>
      <c r="D40" s="24"/>
      <c r="E40" s="24"/>
      <c r="F40" s="24"/>
      <c r="G40" s="24"/>
      <c r="H40" s="24"/>
      <c r="I40" s="24"/>
      <c r="J40" s="24"/>
      <c r="K40" s="24"/>
      <c r="L40" s="24"/>
      <c r="M40" s="24"/>
      <c r="N40" s="24"/>
    </row>
    <row r="41" customFormat="false" ht="15" hidden="false" customHeight="false" outlineLevel="0" collapsed="false">
      <c r="A41" s="24"/>
      <c r="B41" s="24"/>
      <c r="C41" s="24"/>
      <c r="D41" s="24"/>
      <c r="E41" s="24"/>
      <c r="F41" s="24"/>
      <c r="G41" s="24"/>
      <c r="H41" s="24"/>
      <c r="I41" s="24"/>
      <c r="J41" s="24"/>
      <c r="K41" s="24"/>
      <c r="L41" s="24"/>
      <c r="M41" s="24"/>
      <c r="N41" s="24"/>
    </row>
    <row r="42" customFormat="false" ht="15" hidden="false" customHeight="false" outlineLevel="0" collapsed="false">
      <c r="A42" s="24"/>
      <c r="B42" s="24"/>
      <c r="C42" s="24"/>
      <c r="D42" s="24"/>
      <c r="E42" s="24"/>
      <c r="F42" s="24"/>
      <c r="G42" s="24"/>
      <c r="H42" s="24"/>
      <c r="I42" s="24"/>
      <c r="J42" s="24"/>
      <c r="K42" s="24"/>
      <c r="L42" s="24"/>
      <c r="M42" s="24"/>
      <c r="N42" s="24"/>
    </row>
    <row r="43" customFormat="false" ht="15" hidden="false" customHeight="false" outlineLevel="0" collapsed="false">
      <c r="A43" s="24"/>
      <c r="B43" s="24"/>
      <c r="C43" s="24"/>
      <c r="D43" s="24"/>
      <c r="E43" s="24"/>
      <c r="F43" s="24"/>
      <c r="G43" s="24"/>
      <c r="H43" s="24"/>
      <c r="I43" s="24"/>
      <c r="J43" s="24"/>
      <c r="K43" s="24"/>
      <c r="L43" s="24"/>
      <c r="M43" s="24"/>
      <c r="N43" s="24"/>
    </row>
    <row r="44" customFormat="false" ht="15" hidden="false" customHeight="false" outlineLevel="0" collapsed="false">
      <c r="A44" s="24"/>
      <c r="B44" s="24"/>
      <c r="C44" s="24"/>
      <c r="D44" s="24"/>
      <c r="E44" s="24"/>
      <c r="F44" s="24"/>
      <c r="G44" s="24"/>
      <c r="H44" s="24"/>
      <c r="I44" s="24"/>
      <c r="J44" s="24"/>
      <c r="K44" s="24"/>
      <c r="L44" s="24"/>
      <c r="M44" s="24"/>
      <c r="N44" s="24"/>
    </row>
    <row r="45" customFormat="false" ht="15" hidden="false" customHeight="false" outlineLevel="0" collapsed="false">
      <c r="A45" s="24"/>
      <c r="B45" s="24"/>
      <c r="C45" s="24"/>
      <c r="D45" s="24"/>
      <c r="E45" s="24"/>
      <c r="F45" s="24"/>
      <c r="G45" s="24"/>
      <c r="H45" s="24"/>
      <c r="I45" s="24"/>
      <c r="J45" s="24"/>
      <c r="K45" s="24"/>
      <c r="L45" s="24"/>
      <c r="M45" s="24"/>
      <c r="N45" s="24"/>
    </row>
    <row r="46" customFormat="false" ht="15" hidden="false" customHeight="false" outlineLevel="0" collapsed="false">
      <c r="A46" s="24"/>
      <c r="B46" s="24"/>
      <c r="C46" s="24"/>
      <c r="D46" s="24"/>
      <c r="E46" s="24"/>
      <c r="F46" s="24"/>
      <c r="G46" s="24"/>
      <c r="H46" s="24"/>
      <c r="I46" s="24"/>
      <c r="J46" s="24"/>
      <c r="K46" s="24"/>
      <c r="L46" s="24"/>
      <c r="M46" s="24"/>
      <c r="N46" s="24"/>
    </row>
    <row r="47" customFormat="false" ht="15" hidden="false" customHeight="false" outlineLevel="0" collapsed="false">
      <c r="A47" s="24"/>
      <c r="B47" s="24"/>
      <c r="C47" s="24"/>
      <c r="D47" s="24"/>
      <c r="E47" s="24"/>
      <c r="F47" s="24"/>
      <c r="G47" s="24"/>
      <c r="H47" s="24"/>
      <c r="I47" s="24"/>
      <c r="J47" s="24"/>
      <c r="K47" s="24"/>
      <c r="L47" s="24"/>
      <c r="M47" s="24"/>
      <c r="N47" s="24"/>
    </row>
    <row r="48" customFormat="false" ht="15" hidden="false" customHeight="false" outlineLevel="0" collapsed="false">
      <c r="A48" s="24"/>
      <c r="B48" s="24"/>
      <c r="C48" s="24"/>
      <c r="D48" s="24"/>
      <c r="E48" s="24"/>
      <c r="F48" s="24"/>
      <c r="G48" s="24"/>
      <c r="H48" s="24"/>
      <c r="I48" s="24"/>
      <c r="J48" s="24"/>
      <c r="K48" s="24"/>
      <c r="L48" s="24"/>
      <c r="M48" s="24"/>
      <c r="N48" s="24"/>
    </row>
    <row r="49" customFormat="false" ht="15" hidden="false" customHeight="false" outlineLevel="0" collapsed="false">
      <c r="A49" s="24"/>
      <c r="B49" s="24"/>
      <c r="C49" s="24"/>
      <c r="D49" s="24"/>
      <c r="E49" s="24"/>
      <c r="F49" s="24"/>
      <c r="G49" s="24"/>
      <c r="H49" s="24"/>
      <c r="I49" s="24"/>
      <c r="J49" s="24"/>
      <c r="K49" s="24"/>
      <c r="L49" s="24"/>
      <c r="M49" s="24"/>
      <c r="N49" s="24"/>
    </row>
    <row r="50" customFormat="false" ht="15" hidden="false" customHeight="false" outlineLevel="0" collapsed="false">
      <c r="A50" s="24"/>
      <c r="B50" s="24"/>
      <c r="C50" s="24"/>
      <c r="D50" s="24"/>
      <c r="E50" s="24"/>
      <c r="F50" s="24"/>
      <c r="G50" s="24"/>
      <c r="H50" s="24"/>
      <c r="I50" s="24"/>
      <c r="J50" s="24"/>
      <c r="K50" s="24"/>
      <c r="L50" s="24"/>
      <c r="M50" s="24"/>
      <c r="N50" s="24"/>
    </row>
    <row r="51" customFormat="false" ht="15" hidden="false" customHeight="false" outlineLevel="0" collapsed="false">
      <c r="A51" s="24"/>
      <c r="B51" s="24"/>
      <c r="C51" s="24"/>
      <c r="D51" s="24"/>
      <c r="E51" s="24"/>
      <c r="F51" s="24"/>
      <c r="G51" s="24"/>
      <c r="H51" s="24"/>
      <c r="I51" s="24"/>
      <c r="J51" s="24"/>
      <c r="K51" s="24"/>
      <c r="L51" s="24"/>
      <c r="M51" s="24"/>
      <c r="N51" s="24"/>
    </row>
    <row r="52" customFormat="false" ht="15" hidden="false" customHeight="false" outlineLevel="0" collapsed="false">
      <c r="A52" s="24"/>
      <c r="B52" s="24"/>
      <c r="C52" s="24"/>
      <c r="D52" s="24"/>
      <c r="E52" s="24"/>
      <c r="F52" s="24"/>
      <c r="G52" s="24"/>
      <c r="H52" s="24"/>
      <c r="I52" s="24"/>
      <c r="J52" s="24"/>
      <c r="K52" s="24"/>
      <c r="L52" s="24"/>
      <c r="M52" s="24"/>
      <c r="N52" s="24"/>
    </row>
    <row r="53" customFormat="false" ht="15" hidden="false" customHeight="false" outlineLevel="0" collapsed="false">
      <c r="A53" s="24"/>
      <c r="B53" s="24"/>
      <c r="C53" s="24"/>
      <c r="D53" s="24"/>
      <c r="E53" s="24"/>
      <c r="F53" s="24"/>
      <c r="G53" s="24"/>
      <c r="H53" s="24"/>
      <c r="I53" s="24"/>
      <c r="J53" s="24"/>
      <c r="K53" s="24"/>
      <c r="L53" s="24"/>
      <c r="M53" s="24"/>
      <c r="N53" s="24"/>
    </row>
    <row r="54" customFormat="false" ht="15" hidden="false" customHeight="false" outlineLevel="0" collapsed="false">
      <c r="A54" s="24"/>
      <c r="B54" s="24"/>
      <c r="C54" s="24"/>
      <c r="D54" s="24"/>
      <c r="E54" s="24"/>
      <c r="F54" s="24"/>
      <c r="G54" s="24"/>
      <c r="H54" s="24"/>
      <c r="I54" s="24"/>
      <c r="J54" s="24"/>
      <c r="K54" s="24"/>
      <c r="L54" s="24"/>
      <c r="M54" s="24"/>
      <c r="N54" s="24"/>
    </row>
    <row r="55" customFormat="false" ht="15" hidden="false" customHeight="false" outlineLevel="0" collapsed="false">
      <c r="A55" s="24"/>
      <c r="B55" s="24"/>
      <c r="C55" s="24"/>
      <c r="D55" s="24"/>
      <c r="E55" s="24"/>
      <c r="F55" s="24"/>
      <c r="G55" s="24"/>
      <c r="H55" s="24"/>
      <c r="I55" s="24"/>
      <c r="J55" s="24"/>
      <c r="K55" s="24"/>
      <c r="L55" s="24"/>
      <c r="M55" s="24"/>
      <c r="N55" s="24"/>
    </row>
    <row r="56" customFormat="false" ht="15" hidden="false" customHeight="false" outlineLevel="0" collapsed="false">
      <c r="A56" s="24"/>
      <c r="B56" s="24"/>
      <c r="C56" s="24"/>
      <c r="D56" s="24"/>
      <c r="E56" s="24"/>
      <c r="F56" s="24"/>
      <c r="G56" s="24"/>
      <c r="H56" s="24"/>
      <c r="I56" s="24"/>
      <c r="J56" s="24"/>
      <c r="K56" s="24"/>
      <c r="L56" s="24"/>
      <c r="M56" s="24"/>
      <c r="N56" s="24"/>
    </row>
    <row r="57" customFormat="false" ht="15" hidden="false" customHeight="false" outlineLevel="0" collapsed="false">
      <c r="A57" s="24"/>
      <c r="B57" s="24"/>
      <c r="C57" s="24"/>
      <c r="D57" s="24"/>
      <c r="E57" s="24"/>
      <c r="F57" s="24"/>
      <c r="G57" s="24"/>
      <c r="H57" s="24"/>
      <c r="I57" s="24"/>
      <c r="J57" s="24"/>
      <c r="K57" s="24"/>
      <c r="L57" s="24"/>
      <c r="M57" s="24"/>
      <c r="N57" s="24"/>
    </row>
    <row r="58" customFormat="false" ht="15" hidden="false" customHeight="false" outlineLevel="0" collapsed="false">
      <c r="A58" s="24"/>
      <c r="B58" s="24"/>
      <c r="C58" s="24"/>
      <c r="D58" s="24"/>
      <c r="E58" s="24"/>
      <c r="F58" s="24"/>
      <c r="G58" s="24"/>
      <c r="H58" s="24"/>
      <c r="I58" s="24"/>
      <c r="J58" s="24"/>
      <c r="K58" s="24"/>
      <c r="L58" s="24"/>
      <c r="M58" s="24"/>
      <c r="N58" s="24"/>
    </row>
    <row r="59" customFormat="false" ht="15" hidden="false" customHeight="false" outlineLevel="0" collapsed="false">
      <c r="A59" s="24"/>
      <c r="B59" s="24"/>
      <c r="C59" s="24"/>
      <c r="D59" s="24"/>
      <c r="E59" s="24"/>
      <c r="F59" s="24"/>
      <c r="G59" s="24"/>
      <c r="H59" s="24"/>
      <c r="I59" s="24"/>
      <c r="J59" s="24"/>
      <c r="K59" s="24"/>
      <c r="L59" s="24"/>
      <c r="M59" s="24"/>
      <c r="N59" s="24"/>
    </row>
    <row r="60" customFormat="false" ht="15" hidden="false" customHeight="false" outlineLevel="0" collapsed="false">
      <c r="A60" s="24"/>
      <c r="B60" s="24"/>
      <c r="C60" s="24"/>
      <c r="D60" s="24"/>
      <c r="E60" s="24"/>
      <c r="F60" s="24"/>
      <c r="G60" s="24"/>
      <c r="H60" s="24"/>
      <c r="I60" s="24"/>
      <c r="J60" s="24"/>
      <c r="K60" s="24"/>
      <c r="L60" s="24"/>
      <c r="M60" s="24"/>
      <c r="N60" s="24"/>
    </row>
    <row r="61" customFormat="false" ht="15" hidden="false" customHeight="false" outlineLevel="0" collapsed="false">
      <c r="A61" s="24"/>
      <c r="B61" s="24"/>
      <c r="C61" s="24"/>
      <c r="D61" s="24"/>
      <c r="E61" s="24"/>
      <c r="F61" s="24"/>
      <c r="G61" s="24"/>
      <c r="H61" s="24"/>
      <c r="I61" s="24"/>
      <c r="J61" s="24"/>
      <c r="K61" s="24"/>
      <c r="L61" s="24"/>
      <c r="M61" s="24"/>
      <c r="N61" s="24"/>
    </row>
    <row r="62" customFormat="false" ht="15" hidden="false" customHeight="false" outlineLevel="0" collapsed="false">
      <c r="A62" s="24"/>
      <c r="B62" s="24"/>
      <c r="C62" s="24"/>
      <c r="D62" s="24"/>
      <c r="E62" s="24"/>
      <c r="F62" s="24"/>
      <c r="G62" s="24"/>
      <c r="H62" s="24"/>
      <c r="I62" s="24"/>
      <c r="J62" s="24"/>
      <c r="K62" s="24"/>
      <c r="L62" s="24"/>
      <c r="M62" s="24"/>
      <c r="N62" s="24"/>
    </row>
    <row r="63" customFormat="false" ht="15" hidden="false" customHeight="false" outlineLevel="0" collapsed="false">
      <c r="A63" s="24"/>
      <c r="B63" s="24"/>
      <c r="C63" s="24"/>
      <c r="D63" s="24"/>
      <c r="E63" s="24"/>
      <c r="F63" s="24"/>
      <c r="G63" s="24"/>
      <c r="H63" s="24"/>
      <c r="I63" s="24"/>
      <c r="J63" s="24"/>
      <c r="K63" s="24"/>
      <c r="L63" s="24"/>
      <c r="M63" s="24"/>
      <c r="N63" s="24"/>
    </row>
    <row r="64" customFormat="false" ht="15" hidden="false" customHeight="false" outlineLevel="0" collapsed="false">
      <c r="A64" s="24"/>
      <c r="B64" s="24"/>
      <c r="C64" s="24"/>
      <c r="D64" s="24"/>
      <c r="E64" s="24"/>
      <c r="F64" s="24"/>
      <c r="G64" s="24"/>
      <c r="H64" s="24"/>
      <c r="I64" s="24"/>
      <c r="J64" s="24"/>
      <c r="K64" s="24"/>
      <c r="L64" s="24"/>
      <c r="M64" s="24"/>
      <c r="N64" s="24"/>
    </row>
    <row r="65" customFormat="false" ht="15" hidden="false" customHeight="false" outlineLevel="0" collapsed="false">
      <c r="A65" s="24"/>
      <c r="B65" s="24"/>
      <c r="C65" s="24"/>
      <c r="D65" s="24"/>
      <c r="E65" s="24"/>
      <c r="F65" s="24"/>
      <c r="G65" s="24"/>
      <c r="H65" s="24"/>
      <c r="I65" s="24"/>
      <c r="J65" s="24"/>
      <c r="K65" s="24"/>
      <c r="L65" s="24"/>
      <c r="M65" s="24"/>
      <c r="N65" s="24"/>
    </row>
    <row r="66" customFormat="false" ht="15" hidden="false" customHeight="false" outlineLevel="0" collapsed="false">
      <c r="A66" s="24"/>
      <c r="B66" s="24"/>
      <c r="C66" s="24"/>
      <c r="D66" s="24"/>
      <c r="E66" s="24"/>
      <c r="F66" s="24"/>
      <c r="G66" s="24"/>
      <c r="H66" s="24"/>
      <c r="I66" s="24"/>
      <c r="J66" s="24"/>
      <c r="K66" s="24"/>
      <c r="L66" s="24"/>
      <c r="M66" s="24"/>
      <c r="N66" s="24"/>
    </row>
    <row r="67" customFormat="false" ht="15" hidden="false" customHeight="false" outlineLevel="0" collapsed="false">
      <c r="A67" s="24"/>
      <c r="B67" s="24"/>
      <c r="C67" s="24"/>
      <c r="D67" s="24"/>
      <c r="E67" s="24"/>
      <c r="F67" s="24"/>
      <c r="G67" s="24"/>
      <c r="H67" s="24"/>
      <c r="I67" s="24"/>
      <c r="J67" s="24"/>
      <c r="K67" s="24"/>
      <c r="L67" s="24"/>
      <c r="M67" s="24"/>
      <c r="N67" s="24"/>
    </row>
    <row r="68" customFormat="false" ht="15" hidden="false" customHeight="false" outlineLevel="0" collapsed="false">
      <c r="A68" s="24"/>
      <c r="B68" s="24"/>
      <c r="C68" s="24"/>
      <c r="D68" s="24"/>
      <c r="E68" s="24"/>
      <c r="F68" s="24"/>
      <c r="G68" s="24"/>
      <c r="H68" s="24"/>
      <c r="I68" s="24"/>
      <c r="J68" s="24"/>
      <c r="K68" s="24"/>
      <c r="L68" s="24"/>
      <c r="M68" s="24"/>
      <c r="N68" s="24"/>
    </row>
    <row r="69" customFormat="false" ht="15" hidden="false" customHeight="false" outlineLevel="0" collapsed="false">
      <c r="A69" s="24"/>
      <c r="B69" s="24"/>
      <c r="C69" s="24"/>
      <c r="D69" s="24"/>
      <c r="E69" s="24"/>
      <c r="F69" s="24"/>
      <c r="G69" s="24"/>
      <c r="H69" s="24"/>
      <c r="I69" s="24"/>
      <c r="J69" s="24"/>
      <c r="K69" s="24"/>
      <c r="L69" s="24"/>
      <c r="M69" s="24"/>
      <c r="N69" s="24"/>
    </row>
    <row r="70" customFormat="false" ht="15" hidden="false" customHeight="false" outlineLevel="0" collapsed="false">
      <c r="A70" s="24"/>
      <c r="B70" s="24"/>
      <c r="C70" s="24"/>
      <c r="D70" s="24"/>
      <c r="E70" s="24"/>
      <c r="F70" s="24"/>
      <c r="G70" s="24"/>
      <c r="H70" s="24"/>
      <c r="I70" s="24"/>
      <c r="J70" s="24"/>
      <c r="K70" s="24"/>
      <c r="L70" s="24"/>
      <c r="M70" s="24"/>
      <c r="N70" s="24"/>
    </row>
    <row r="71" customFormat="false" ht="15" hidden="false" customHeight="false" outlineLevel="0" collapsed="false">
      <c r="A71" s="24"/>
      <c r="B71" s="24"/>
      <c r="C71" s="24"/>
      <c r="D71" s="24"/>
      <c r="E71" s="24"/>
      <c r="F71" s="24"/>
      <c r="G71" s="24"/>
      <c r="H71" s="24"/>
      <c r="I71" s="24"/>
      <c r="J71" s="24"/>
      <c r="K71" s="24"/>
      <c r="L71" s="24"/>
      <c r="M71" s="24"/>
      <c r="N71" s="24"/>
    </row>
    <row r="72" customFormat="false" ht="15" hidden="false" customHeight="false" outlineLevel="0" collapsed="false">
      <c r="A72" s="24"/>
      <c r="B72" s="24"/>
      <c r="C72" s="24"/>
      <c r="D72" s="24"/>
      <c r="E72" s="24"/>
      <c r="F72" s="24"/>
      <c r="G72" s="24"/>
      <c r="H72" s="24"/>
      <c r="I72" s="24"/>
      <c r="J72" s="24"/>
      <c r="K72" s="24"/>
      <c r="L72" s="24"/>
      <c r="M72" s="24"/>
      <c r="N72" s="24"/>
    </row>
    <row r="73" customFormat="false" ht="15" hidden="false" customHeight="false" outlineLevel="0" collapsed="false">
      <c r="A73" s="24"/>
      <c r="B73" s="24"/>
      <c r="C73" s="24"/>
      <c r="D73" s="24"/>
      <c r="E73" s="24"/>
      <c r="F73" s="24"/>
      <c r="G73" s="24"/>
      <c r="H73" s="24"/>
      <c r="I73" s="24"/>
      <c r="J73" s="24"/>
      <c r="K73" s="24"/>
      <c r="L73" s="24"/>
      <c r="M73" s="24"/>
      <c r="N73" s="24"/>
    </row>
    <row r="74" customFormat="false" ht="15" hidden="false" customHeight="false" outlineLevel="0" collapsed="false">
      <c r="A74" s="24"/>
      <c r="B74" s="24"/>
      <c r="C74" s="24"/>
      <c r="D74" s="24"/>
      <c r="E74" s="24"/>
      <c r="F74" s="24"/>
      <c r="G74" s="24"/>
      <c r="H74" s="24"/>
      <c r="I74" s="24"/>
      <c r="J74" s="24"/>
      <c r="K74" s="24"/>
      <c r="L74" s="24"/>
      <c r="M74" s="24"/>
      <c r="N74" s="24"/>
    </row>
    <row r="75" customFormat="false" ht="15" hidden="false" customHeight="false" outlineLevel="0" collapsed="false">
      <c r="A75" s="24"/>
      <c r="B75" s="24"/>
      <c r="C75" s="24"/>
      <c r="D75" s="24"/>
      <c r="E75" s="24"/>
      <c r="F75" s="24"/>
      <c r="G75" s="24"/>
      <c r="H75" s="24"/>
      <c r="I75" s="24"/>
      <c r="J75" s="24"/>
      <c r="K75" s="24"/>
      <c r="L75" s="24"/>
      <c r="M75" s="24"/>
      <c r="N75" s="24"/>
    </row>
    <row r="76" customFormat="false" ht="15" hidden="false" customHeight="false" outlineLevel="0" collapsed="false">
      <c r="A76" s="24"/>
      <c r="B76" s="24"/>
      <c r="C76" s="24"/>
      <c r="D76" s="24"/>
      <c r="E76" s="24"/>
      <c r="F76" s="24"/>
      <c r="G76" s="24"/>
      <c r="H76" s="24"/>
      <c r="I76" s="24"/>
      <c r="J76" s="24"/>
      <c r="K76" s="24"/>
      <c r="L76" s="24"/>
      <c r="M76" s="24"/>
      <c r="N76" s="24"/>
    </row>
    <row r="77" customFormat="false" ht="15" hidden="false" customHeight="false" outlineLevel="0" collapsed="false">
      <c r="A77" s="24"/>
      <c r="B77" s="24"/>
      <c r="C77" s="24"/>
      <c r="D77" s="24"/>
      <c r="E77" s="24"/>
      <c r="F77" s="24"/>
      <c r="G77" s="24"/>
      <c r="H77" s="24"/>
      <c r="I77" s="24"/>
      <c r="J77" s="24"/>
      <c r="K77" s="24"/>
      <c r="L77" s="24"/>
      <c r="M77" s="24"/>
      <c r="N77" s="24"/>
    </row>
    <row r="78" customFormat="false" ht="15" hidden="false" customHeight="false" outlineLevel="0" collapsed="false">
      <c r="A78" s="24"/>
      <c r="B78" s="24"/>
      <c r="C78" s="24"/>
      <c r="D78" s="24"/>
      <c r="E78" s="24"/>
      <c r="F78" s="24"/>
      <c r="G78" s="24"/>
      <c r="H78" s="24"/>
      <c r="I78" s="24"/>
      <c r="J78" s="24"/>
      <c r="K78" s="24"/>
      <c r="L78" s="24"/>
      <c r="M78" s="24"/>
      <c r="N78" s="24"/>
    </row>
    <row r="79" customFormat="false" ht="15" hidden="false" customHeight="false" outlineLevel="0" collapsed="false">
      <c r="A79" s="24"/>
      <c r="B79" s="24"/>
      <c r="C79" s="24"/>
      <c r="D79" s="24"/>
      <c r="E79" s="24"/>
      <c r="F79" s="24"/>
      <c r="G79" s="24"/>
      <c r="H79" s="24"/>
      <c r="I79" s="24"/>
      <c r="J79" s="24"/>
      <c r="K79" s="24"/>
      <c r="L79" s="24"/>
      <c r="M79" s="24"/>
      <c r="N79" s="24"/>
    </row>
    <row r="80" customFormat="false" ht="15" hidden="false" customHeight="false" outlineLevel="0" collapsed="false">
      <c r="A80" s="24"/>
      <c r="B80" s="24"/>
      <c r="C80" s="24"/>
      <c r="D80" s="24"/>
      <c r="E80" s="24"/>
      <c r="F80" s="24"/>
      <c r="G80" s="24"/>
      <c r="H80" s="24"/>
      <c r="I80" s="24"/>
      <c r="J80" s="24"/>
      <c r="K80" s="24"/>
      <c r="L80" s="24"/>
      <c r="M80" s="24"/>
      <c r="N80" s="24"/>
    </row>
    <row r="81" customFormat="false" ht="15" hidden="false" customHeight="false" outlineLevel="0" collapsed="false">
      <c r="A81" s="24"/>
      <c r="B81" s="24"/>
      <c r="C81" s="24"/>
      <c r="D81" s="24"/>
      <c r="E81" s="24"/>
      <c r="F81" s="24"/>
      <c r="G81" s="24"/>
      <c r="H81" s="24"/>
      <c r="I81" s="24"/>
      <c r="J81" s="24"/>
      <c r="K81" s="24"/>
      <c r="L81" s="24"/>
      <c r="M81" s="24"/>
      <c r="N81" s="24"/>
    </row>
    <row r="82" customFormat="false" ht="15" hidden="false" customHeight="false" outlineLevel="0" collapsed="false">
      <c r="A82" s="24"/>
      <c r="B82" s="24"/>
      <c r="C82" s="24"/>
      <c r="D82" s="24"/>
      <c r="E82" s="24"/>
      <c r="F82" s="24"/>
      <c r="G82" s="24"/>
      <c r="H82" s="24"/>
      <c r="I82" s="24"/>
      <c r="J82" s="24"/>
      <c r="K82" s="24"/>
      <c r="L82" s="24"/>
      <c r="M82" s="24"/>
      <c r="N82" s="24"/>
    </row>
    <row r="83" customFormat="false" ht="15" hidden="false" customHeight="false" outlineLevel="0" collapsed="false">
      <c r="A83" s="24"/>
      <c r="B83" s="24"/>
      <c r="C83" s="24"/>
      <c r="D83" s="24"/>
      <c r="E83" s="24"/>
      <c r="F83" s="24"/>
      <c r="G83" s="24"/>
      <c r="H83" s="24"/>
      <c r="I83" s="24"/>
      <c r="J83" s="24"/>
      <c r="K83" s="24"/>
      <c r="L83" s="24"/>
      <c r="M83" s="24"/>
      <c r="N83" s="24"/>
    </row>
    <row r="84" customFormat="false" ht="15" hidden="false" customHeight="false" outlineLevel="0" collapsed="false">
      <c r="A84" s="24"/>
      <c r="B84" s="24"/>
      <c r="C84" s="24"/>
      <c r="D84" s="24"/>
      <c r="E84" s="24"/>
      <c r="F84" s="24"/>
      <c r="G84" s="24"/>
      <c r="H84" s="24"/>
      <c r="I84" s="24"/>
      <c r="J84" s="24"/>
      <c r="K84" s="24"/>
      <c r="L84" s="24"/>
      <c r="M84" s="24"/>
      <c r="N84" s="24"/>
    </row>
    <row r="85" customFormat="false" ht="15" hidden="false" customHeight="false" outlineLevel="0" collapsed="false">
      <c r="A85" s="24"/>
      <c r="B85" s="24"/>
      <c r="C85" s="24"/>
      <c r="D85" s="24"/>
      <c r="E85" s="24"/>
      <c r="F85" s="24"/>
      <c r="G85" s="24"/>
      <c r="H85" s="24"/>
      <c r="I85" s="24"/>
      <c r="J85" s="24"/>
      <c r="K85" s="24"/>
      <c r="L85" s="24"/>
      <c r="M85" s="24"/>
      <c r="N85" s="24"/>
    </row>
    <row r="86" customFormat="false" ht="15" hidden="false" customHeight="false" outlineLevel="0" collapsed="false">
      <c r="A86" s="24"/>
      <c r="B86" s="24"/>
      <c r="C86" s="24"/>
      <c r="D86" s="24"/>
      <c r="E86" s="24"/>
      <c r="F86" s="24"/>
      <c r="G86" s="24"/>
      <c r="H86" s="24"/>
      <c r="I86" s="24"/>
      <c r="J86" s="24"/>
      <c r="K86" s="24"/>
      <c r="L86" s="24"/>
      <c r="M86" s="24"/>
      <c r="N86" s="24"/>
    </row>
    <row r="87" customFormat="false" ht="15" hidden="false" customHeight="false" outlineLevel="0" collapsed="false">
      <c r="A87" s="24"/>
      <c r="B87" s="24"/>
      <c r="C87" s="24"/>
      <c r="D87" s="24"/>
      <c r="E87" s="24"/>
      <c r="F87" s="24"/>
      <c r="G87" s="24"/>
      <c r="H87" s="24"/>
      <c r="I87" s="24"/>
      <c r="J87" s="24"/>
      <c r="K87" s="24"/>
      <c r="L87" s="24"/>
      <c r="M87" s="24"/>
      <c r="N87" s="24"/>
    </row>
    <row r="88" customFormat="false" ht="15" hidden="false" customHeight="false" outlineLevel="0" collapsed="false">
      <c r="A88" s="24"/>
      <c r="B88" s="24"/>
      <c r="C88" s="24"/>
      <c r="D88" s="24"/>
      <c r="E88" s="24"/>
      <c r="F88" s="24"/>
      <c r="G88" s="24"/>
      <c r="H88" s="24"/>
      <c r="I88" s="24"/>
      <c r="J88" s="24"/>
      <c r="K88" s="24"/>
      <c r="L88" s="24"/>
      <c r="M88" s="24"/>
      <c r="N88" s="24"/>
    </row>
    <row r="89" customFormat="false" ht="15" hidden="false" customHeight="false" outlineLevel="0" collapsed="false">
      <c r="A89" s="24"/>
      <c r="B89" s="24"/>
      <c r="C89" s="24"/>
      <c r="D89" s="24"/>
      <c r="E89" s="24"/>
      <c r="F89" s="24"/>
      <c r="G89" s="24"/>
      <c r="H89" s="24"/>
      <c r="I89" s="24"/>
      <c r="J89" s="24"/>
      <c r="K89" s="24"/>
      <c r="L89" s="24"/>
      <c r="M89" s="24"/>
      <c r="N89" s="24"/>
    </row>
    <row r="90" customFormat="false" ht="15" hidden="false" customHeight="false" outlineLevel="0" collapsed="false">
      <c r="A90" s="24"/>
      <c r="B90" s="24"/>
      <c r="C90" s="24"/>
      <c r="D90" s="24"/>
      <c r="E90" s="24"/>
      <c r="F90" s="24"/>
      <c r="G90" s="24"/>
      <c r="H90" s="24"/>
      <c r="I90" s="24"/>
      <c r="J90" s="24"/>
      <c r="K90" s="24"/>
      <c r="L90" s="24"/>
      <c r="M90" s="24"/>
      <c r="N90" s="24"/>
    </row>
    <row r="91" customFormat="false" ht="15" hidden="false" customHeight="false" outlineLevel="0" collapsed="false">
      <c r="A91" s="24"/>
      <c r="B91" s="24"/>
      <c r="C91" s="24"/>
      <c r="D91" s="24"/>
      <c r="E91" s="24"/>
      <c r="F91" s="24"/>
      <c r="G91" s="24"/>
      <c r="H91" s="24"/>
      <c r="I91" s="24"/>
      <c r="J91" s="24"/>
      <c r="K91" s="24"/>
      <c r="L91" s="24"/>
      <c r="M91" s="24"/>
      <c r="N91" s="24"/>
    </row>
    <row r="92" customFormat="false" ht="15" hidden="false" customHeight="false" outlineLevel="0" collapsed="false">
      <c r="A92" s="24"/>
      <c r="B92" s="24"/>
      <c r="C92" s="24"/>
      <c r="D92" s="24"/>
      <c r="E92" s="24"/>
      <c r="F92" s="24"/>
      <c r="G92" s="24"/>
      <c r="H92" s="24"/>
      <c r="I92" s="24"/>
      <c r="J92" s="24"/>
      <c r="K92" s="24"/>
      <c r="L92" s="24"/>
      <c r="M92" s="24"/>
      <c r="N92" s="24"/>
    </row>
    <row r="93" customFormat="false" ht="15" hidden="false" customHeight="false" outlineLevel="0" collapsed="false">
      <c r="A93" s="24"/>
      <c r="B93" s="24"/>
      <c r="C93" s="24"/>
      <c r="D93" s="24"/>
      <c r="E93" s="24"/>
      <c r="F93" s="24"/>
      <c r="G93" s="24"/>
      <c r="H93" s="24"/>
      <c r="I93" s="24"/>
      <c r="J93" s="24"/>
      <c r="K93" s="24"/>
      <c r="L93" s="24"/>
      <c r="M93" s="24"/>
      <c r="N93" s="24"/>
    </row>
    <row r="94" customFormat="false" ht="15" hidden="false" customHeight="false" outlineLevel="0" collapsed="false">
      <c r="A94" s="24"/>
      <c r="B94" s="24"/>
      <c r="C94" s="24"/>
      <c r="D94" s="24"/>
      <c r="E94" s="24"/>
      <c r="F94" s="24"/>
      <c r="G94" s="24"/>
      <c r="H94" s="24"/>
      <c r="I94" s="24"/>
      <c r="J94" s="24"/>
      <c r="K94" s="24"/>
      <c r="L94" s="24"/>
      <c r="M94" s="24"/>
      <c r="N94" s="24"/>
    </row>
    <row r="95" customFormat="false" ht="15" hidden="false" customHeight="false" outlineLevel="0" collapsed="false">
      <c r="A95" s="24"/>
      <c r="B95" s="24"/>
      <c r="C95" s="24"/>
      <c r="D95" s="24"/>
      <c r="E95" s="24"/>
      <c r="F95" s="24"/>
      <c r="G95" s="24"/>
      <c r="H95" s="24"/>
      <c r="I95" s="24"/>
      <c r="J95" s="24"/>
      <c r="K95" s="24"/>
      <c r="L95" s="24"/>
      <c r="M95" s="24"/>
      <c r="N95" s="24"/>
    </row>
    <row r="96" customFormat="false" ht="15" hidden="false" customHeight="false" outlineLevel="0" collapsed="false">
      <c r="A96" s="24"/>
      <c r="B96" s="24"/>
      <c r="C96" s="24"/>
      <c r="D96" s="24"/>
      <c r="E96" s="24"/>
      <c r="F96" s="24"/>
      <c r="G96" s="24"/>
      <c r="H96" s="24"/>
      <c r="I96" s="24"/>
      <c r="J96" s="24"/>
      <c r="K96" s="24"/>
      <c r="L96" s="24"/>
      <c r="M96" s="24"/>
      <c r="N96" s="24"/>
    </row>
    <row r="97" customFormat="false" ht="15" hidden="false" customHeight="false" outlineLevel="0" collapsed="false">
      <c r="A97" s="24"/>
      <c r="B97" s="24"/>
      <c r="C97" s="24"/>
      <c r="D97" s="24"/>
      <c r="E97" s="24"/>
      <c r="F97" s="24"/>
      <c r="G97" s="24"/>
      <c r="H97" s="24"/>
      <c r="I97" s="24"/>
      <c r="J97" s="24"/>
      <c r="K97" s="24"/>
      <c r="L97" s="24"/>
      <c r="M97" s="24"/>
      <c r="N97" s="24"/>
    </row>
    <row r="98" customFormat="false" ht="15" hidden="false" customHeight="false" outlineLevel="0" collapsed="false">
      <c r="A98" s="24"/>
      <c r="B98" s="24"/>
      <c r="C98" s="24"/>
      <c r="D98" s="24"/>
      <c r="E98" s="24"/>
      <c r="F98" s="24"/>
      <c r="G98" s="24"/>
      <c r="H98" s="24"/>
      <c r="I98" s="24"/>
      <c r="J98" s="24"/>
      <c r="K98" s="24"/>
      <c r="L98" s="24"/>
      <c r="M98" s="24"/>
      <c r="N98" s="24"/>
    </row>
    <row r="99" customFormat="false" ht="15" hidden="false" customHeight="false" outlineLevel="0" collapsed="false">
      <c r="A99" s="24"/>
      <c r="B99" s="24"/>
      <c r="C99" s="24"/>
      <c r="D99" s="24"/>
      <c r="E99" s="24"/>
      <c r="F99" s="24"/>
      <c r="G99" s="24"/>
      <c r="H99" s="24"/>
      <c r="I99" s="24"/>
      <c r="J99" s="24"/>
      <c r="K99" s="24"/>
      <c r="L99" s="24"/>
      <c r="M99" s="24"/>
      <c r="N99" s="24"/>
    </row>
    <row r="100" customFormat="false" ht="15" hidden="false" customHeight="false" outlineLevel="0" collapsed="false">
      <c r="A100" s="24"/>
      <c r="B100" s="24"/>
      <c r="C100" s="24"/>
      <c r="D100" s="24"/>
      <c r="E100" s="24"/>
      <c r="F100" s="24"/>
      <c r="G100" s="24"/>
      <c r="H100" s="24"/>
      <c r="I100" s="24"/>
      <c r="J100" s="24"/>
      <c r="K100" s="24"/>
      <c r="L100" s="24"/>
      <c r="M100" s="24"/>
      <c r="N100" s="24"/>
    </row>
    <row r="101" customFormat="false" ht="15" hidden="false" customHeight="false" outlineLevel="0" collapsed="false">
      <c r="A101" s="24"/>
      <c r="B101" s="24"/>
      <c r="C101" s="24"/>
      <c r="D101" s="24"/>
      <c r="E101" s="24"/>
      <c r="F101" s="24"/>
      <c r="G101" s="24"/>
      <c r="H101" s="24"/>
      <c r="I101" s="24"/>
      <c r="J101" s="24"/>
      <c r="K101" s="24"/>
      <c r="L101" s="24"/>
      <c r="M101" s="24"/>
      <c r="N101" s="24"/>
    </row>
    <row r="102" customFormat="false" ht="15" hidden="false" customHeight="false" outlineLevel="0" collapsed="false">
      <c r="A102" s="24"/>
      <c r="B102" s="24"/>
      <c r="C102" s="24"/>
      <c r="D102" s="24"/>
      <c r="E102" s="24"/>
      <c r="F102" s="24"/>
      <c r="G102" s="24"/>
      <c r="H102" s="24"/>
      <c r="I102" s="24"/>
      <c r="J102" s="24"/>
      <c r="K102" s="24"/>
      <c r="L102" s="24"/>
      <c r="M102" s="24"/>
      <c r="N102" s="24"/>
    </row>
    <row r="103" customFormat="false" ht="15" hidden="false" customHeight="false" outlineLevel="0" collapsed="false">
      <c r="A103" s="24"/>
      <c r="B103" s="24"/>
      <c r="C103" s="24"/>
      <c r="D103" s="24"/>
      <c r="E103" s="24"/>
      <c r="F103" s="24"/>
      <c r="G103" s="24"/>
      <c r="H103" s="24"/>
      <c r="I103" s="24"/>
      <c r="J103" s="24"/>
      <c r="K103" s="24"/>
      <c r="L103" s="24"/>
      <c r="M103" s="24"/>
      <c r="N103" s="24"/>
    </row>
    <row r="104" customFormat="false" ht="15" hidden="false" customHeight="false" outlineLevel="0" collapsed="false">
      <c r="A104" s="24"/>
      <c r="B104" s="24"/>
      <c r="C104" s="24"/>
      <c r="D104" s="24"/>
      <c r="E104" s="24"/>
      <c r="F104" s="24"/>
      <c r="G104" s="24"/>
      <c r="H104" s="24"/>
      <c r="I104" s="24"/>
      <c r="J104" s="24"/>
      <c r="K104" s="24"/>
      <c r="L104" s="24"/>
      <c r="M104" s="24"/>
      <c r="N104" s="24"/>
    </row>
    <row r="105" customFormat="false" ht="15" hidden="false" customHeight="false" outlineLevel="0" collapsed="false">
      <c r="A105" s="24"/>
      <c r="B105" s="24"/>
      <c r="C105" s="24"/>
      <c r="D105" s="24"/>
      <c r="E105" s="24"/>
      <c r="F105" s="24"/>
      <c r="G105" s="24"/>
      <c r="H105" s="24"/>
      <c r="I105" s="24"/>
      <c r="J105" s="24"/>
      <c r="K105" s="24"/>
      <c r="L105" s="24"/>
      <c r="M105" s="24"/>
      <c r="N105" s="24"/>
    </row>
    <row r="106" customFormat="false" ht="15" hidden="false" customHeight="false" outlineLevel="0" collapsed="false">
      <c r="A106" s="24"/>
      <c r="B106" s="24"/>
      <c r="C106" s="24"/>
      <c r="D106" s="24"/>
      <c r="E106" s="24"/>
      <c r="F106" s="24"/>
      <c r="G106" s="24"/>
      <c r="H106" s="24"/>
      <c r="I106" s="24"/>
      <c r="J106" s="24"/>
      <c r="K106" s="24"/>
      <c r="L106" s="24"/>
      <c r="M106" s="24"/>
      <c r="N106" s="24"/>
    </row>
    <row r="107" customFormat="false" ht="15" hidden="false" customHeight="false" outlineLevel="0" collapsed="false">
      <c r="A107" s="24"/>
      <c r="B107" s="24"/>
      <c r="C107" s="24"/>
      <c r="D107" s="24"/>
      <c r="E107" s="24"/>
      <c r="F107" s="24"/>
      <c r="G107" s="24"/>
      <c r="H107" s="24"/>
      <c r="I107" s="24"/>
      <c r="J107" s="24"/>
      <c r="K107" s="24"/>
      <c r="L107" s="24"/>
      <c r="M107" s="24"/>
      <c r="N107" s="24"/>
    </row>
    <row r="108" customFormat="false" ht="15" hidden="false" customHeight="false" outlineLevel="0" collapsed="false">
      <c r="A108" s="24"/>
      <c r="B108" s="24"/>
      <c r="C108" s="24"/>
      <c r="D108" s="24"/>
      <c r="E108" s="24"/>
      <c r="F108" s="24"/>
      <c r="G108" s="24"/>
      <c r="H108" s="24"/>
      <c r="I108" s="24"/>
      <c r="J108" s="24"/>
      <c r="K108" s="24"/>
      <c r="L108" s="24"/>
      <c r="M108" s="24"/>
      <c r="N108" s="24"/>
    </row>
    <row r="109" customFormat="false" ht="15" hidden="false" customHeight="false" outlineLevel="0" collapsed="false">
      <c r="A109" s="24"/>
      <c r="B109" s="24"/>
      <c r="C109" s="24"/>
      <c r="D109" s="24"/>
      <c r="E109" s="24"/>
      <c r="F109" s="24"/>
      <c r="G109" s="24"/>
      <c r="H109" s="24"/>
      <c r="I109" s="24"/>
      <c r="J109" s="24"/>
      <c r="K109" s="24"/>
      <c r="L109" s="24"/>
      <c r="M109" s="24"/>
      <c r="N109" s="24"/>
    </row>
    <row r="110" customFormat="false" ht="15" hidden="false" customHeight="false" outlineLevel="0" collapsed="false">
      <c r="A110" s="24"/>
      <c r="B110" s="24"/>
      <c r="C110" s="24"/>
      <c r="D110" s="24"/>
      <c r="E110" s="24"/>
      <c r="F110" s="24"/>
      <c r="G110" s="24"/>
      <c r="H110" s="24"/>
      <c r="I110" s="24"/>
      <c r="J110" s="24"/>
      <c r="K110" s="24"/>
      <c r="L110" s="24"/>
      <c r="M110" s="24"/>
      <c r="N110" s="24"/>
    </row>
    <row r="111" customFormat="false" ht="15" hidden="false" customHeight="false" outlineLevel="0" collapsed="false">
      <c r="A111" s="24"/>
      <c r="B111" s="24"/>
      <c r="C111" s="24"/>
      <c r="D111" s="24"/>
      <c r="E111" s="24"/>
      <c r="F111" s="24"/>
      <c r="G111" s="24"/>
      <c r="H111" s="24"/>
      <c r="I111" s="24"/>
      <c r="J111" s="24"/>
      <c r="K111" s="24"/>
      <c r="L111" s="24"/>
      <c r="M111" s="24"/>
      <c r="N111" s="24"/>
    </row>
    <row r="112" customFormat="false" ht="15" hidden="false" customHeight="false" outlineLevel="0" collapsed="false">
      <c r="A112" s="24"/>
      <c r="B112" s="24"/>
      <c r="C112" s="24"/>
      <c r="D112" s="24"/>
      <c r="E112" s="24"/>
      <c r="F112" s="24"/>
      <c r="G112" s="24"/>
      <c r="H112" s="24"/>
      <c r="I112" s="24"/>
      <c r="J112" s="24"/>
      <c r="K112" s="24"/>
      <c r="L112" s="24"/>
      <c r="M112" s="24"/>
      <c r="N112" s="24"/>
    </row>
    <row r="113" customFormat="false" ht="15" hidden="false" customHeight="false" outlineLevel="0" collapsed="false">
      <c r="A113" s="24"/>
      <c r="B113" s="24"/>
      <c r="C113" s="24"/>
      <c r="D113" s="24"/>
      <c r="E113" s="24"/>
      <c r="F113" s="24"/>
      <c r="G113" s="24"/>
      <c r="H113" s="24"/>
      <c r="I113" s="24"/>
      <c r="J113" s="24"/>
      <c r="K113" s="24"/>
      <c r="L113" s="24"/>
      <c r="M113" s="24"/>
      <c r="N113" s="24"/>
    </row>
    <row r="114" customFormat="false" ht="15" hidden="false" customHeight="false" outlineLevel="0" collapsed="false">
      <c r="A114" s="24"/>
      <c r="B114" s="24"/>
      <c r="C114" s="24"/>
      <c r="D114" s="24"/>
      <c r="E114" s="24"/>
      <c r="F114" s="24"/>
      <c r="G114" s="24"/>
      <c r="H114" s="24"/>
      <c r="I114" s="24"/>
      <c r="J114" s="24"/>
      <c r="K114" s="24"/>
      <c r="L114" s="24"/>
      <c r="M114" s="24"/>
      <c r="N114" s="24"/>
    </row>
    <row r="115" customFormat="false" ht="15" hidden="false" customHeight="false" outlineLevel="0" collapsed="false">
      <c r="A115" s="24"/>
      <c r="B115" s="24"/>
      <c r="C115" s="24"/>
      <c r="D115" s="24"/>
      <c r="E115" s="24"/>
      <c r="F115" s="24"/>
      <c r="G115" s="24"/>
      <c r="H115" s="24"/>
      <c r="I115" s="24"/>
      <c r="J115" s="24"/>
      <c r="K115" s="24"/>
      <c r="L115" s="24"/>
      <c r="M115" s="24"/>
      <c r="N115" s="24"/>
    </row>
    <row r="116" customFormat="false" ht="15" hidden="false" customHeight="false" outlineLevel="0" collapsed="false">
      <c r="A116" s="24"/>
      <c r="B116" s="24"/>
      <c r="C116" s="24"/>
      <c r="D116" s="24"/>
      <c r="E116" s="24"/>
      <c r="F116" s="24"/>
      <c r="G116" s="24"/>
      <c r="H116" s="24"/>
      <c r="I116" s="24"/>
      <c r="J116" s="24"/>
      <c r="K116" s="24"/>
      <c r="L116" s="24"/>
      <c r="M116" s="24"/>
      <c r="N116" s="24"/>
    </row>
    <row r="117" customFormat="false" ht="15" hidden="false" customHeight="false" outlineLevel="0" collapsed="false">
      <c r="A117" s="24"/>
      <c r="B117" s="24"/>
      <c r="C117" s="24"/>
      <c r="D117" s="24"/>
      <c r="E117" s="24"/>
      <c r="F117" s="24"/>
      <c r="G117" s="24"/>
      <c r="H117" s="24"/>
      <c r="I117" s="24"/>
      <c r="J117" s="24"/>
      <c r="K117" s="24"/>
      <c r="L117" s="24"/>
      <c r="M117" s="24"/>
      <c r="N117" s="24"/>
    </row>
    <row r="118" customFormat="false" ht="15" hidden="false" customHeight="false" outlineLevel="0" collapsed="false">
      <c r="A118" s="24"/>
      <c r="B118" s="24"/>
      <c r="C118" s="24"/>
      <c r="D118" s="24"/>
      <c r="E118" s="24"/>
      <c r="F118" s="24"/>
      <c r="G118" s="24"/>
      <c r="H118" s="24"/>
      <c r="I118" s="24"/>
      <c r="J118" s="24"/>
      <c r="K118" s="24"/>
      <c r="L118" s="24"/>
      <c r="M118" s="24"/>
      <c r="N118" s="24"/>
    </row>
    <row r="119" customFormat="false" ht="15" hidden="false" customHeight="false" outlineLevel="0" collapsed="false">
      <c r="A119" s="24"/>
      <c r="B119" s="24"/>
      <c r="C119" s="24"/>
      <c r="D119" s="24"/>
      <c r="E119" s="24"/>
      <c r="F119" s="24"/>
      <c r="G119" s="24"/>
      <c r="H119" s="24"/>
      <c r="I119" s="24"/>
      <c r="J119" s="24"/>
      <c r="K119" s="24"/>
      <c r="L119" s="24"/>
      <c r="M119" s="24"/>
      <c r="N119" s="24"/>
    </row>
    <row r="120" customFormat="false" ht="15" hidden="false" customHeight="false" outlineLevel="0" collapsed="false">
      <c r="A120" s="24"/>
      <c r="B120" s="24"/>
      <c r="C120" s="24"/>
      <c r="D120" s="24"/>
      <c r="E120" s="24"/>
      <c r="F120" s="24"/>
      <c r="G120" s="24"/>
      <c r="H120" s="24"/>
      <c r="I120" s="24"/>
      <c r="J120" s="24"/>
      <c r="K120" s="24"/>
      <c r="L120" s="24"/>
      <c r="M120" s="24"/>
      <c r="N120" s="24"/>
    </row>
    <row r="121" customFormat="false" ht="15" hidden="false" customHeight="false" outlineLevel="0" collapsed="false">
      <c r="A121" s="24"/>
      <c r="B121" s="24"/>
      <c r="C121" s="24"/>
      <c r="D121" s="24"/>
      <c r="E121" s="24"/>
      <c r="F121" s="24"/>
      <c r="G121" s="24"/>
      <c r="H121" s="24"/>
      <c r="I121" s="24"/>
      <c r="J121" s="24"/>
      <c r="K121" s="24"/>
      <c r="L121" s="24"/>
      <c r="M121" s="24"/>
      <c r="N121" s="24"/>
    </row>
    <row r="122" customFormat="false" ht="15" hidden="false" customHeight="false" outlineLevel="0" collapsed="false">
      <c r="A122" s="24"/>
      <c r="B122" s="24"/>
      <c r="C122" s="24"/>
      <c r="D122" s="24"/>
      <c r="E122" s="24"/>
      <c r="F122" s="24"/>
      <c r="G122" s="24"/>
      <c r="H122" s="24"/>
      <c r="I122" s="24"/>
      <c r="J122" s="24"/>
      <c r="K122" s="24"/>
      <c r="L122" s="24"/>
      <c r="M122" s="24"/>
      <c r="N122" s="24"/>
    </row>
    <row r="123" customFormat="false" ht="15" hidden="false" customHeight="false" outlineLevel="0" collapsed="false">
      <c r="A123" s="24"/>
      <c r="B123" s="24"/>
      <c r="C123" s="24"/>
      <c r="D123" s="24"/>
      <c r="E123" s="24"/>
      <c r="F123" s="24"/>
      <c r="G123" s="24"/>
      <c r="H123" s="24"/>
      <c r="I123" s="24"/>
      <c r="J123" s="24"/>
      <c r="K123" s="24"/>
      <c r="L123" s="24"/>
      <c r="M123" s="24"/>
      <c r="N123" s="24"/>
    </row>
    <row r="124" customFormat="false" ht="15" hidden="false" customHeight="false" outlineLevel="0" collapsed="false">
      <c r="A124" s="24"/>
      <c r="B124" s="24"/>
      <c r="C124" s="24"/>
      <c r="D124" s="24"/>
      <c r="E124" s="24"/>
      <c r="F124" s="24"/>
      <c r="G124" s="24"/>
      <c r="H124" s="24"/>
      <c r="I124" s="24"/>
      <c r="J124" s="24"/>
      <c r="K124" s="24"/>
      <c r="L124" s="24"/>
      <c r="M124" s="24"/>
      <c r="N124" s="24"/>
    </row>
    <row r="125" customFormat="false" ht="15" hidden="false" customHeight="false" outlineLevel="0" collapsed="false">
      <c r="A125" s="24"/>
      <c r="B125" s="24"/>
      <c r="C125" s="24"/>
      <c r="D125" s="24"/>
      <c r="E125" s="24"/>
      <c r="F125" s="24"/>
      <c r="G125" s="24"/>
      <c r="H125" s="24"/>
      <c r="I125" s="24"/>
      <c r="J125" s="24"/>
      <c r="K125" s="24"/>
      <c r="L125" s="24"/>
      <c r="M125" s="24"/>
      <c r="N125" s="24"/>
    </row>
    <row r="126" customFormat="false" ht="15" hidden="false" customHeight="false" outlineLevel="0" collapsed="false">
      <c r="A126" s="24"/>
      <c r="B126" s="24"/>
      <c r="C126" s="24"/>
      <c r="D126" s="24"/>
      <c r="E126" s="24"/>
      <c r="F126" s="24"/>
      <c r="G126" s="24"/>
      <c r="H126" s="24"/>
      <c r="I126" s="24"/>
      <c r="J126" s="24"/>
      <c r="K126" s="24"/>
      <c r="L126" s="24"/>
      <c r="M126" s="24"/>
      <c r="N126" s="24"/>
    </row>
    <row r="127" customFormat="false" ht="15" hidden="false" customHeight="false" outlineLevel="0" collapsed="false">
      <c r="A127" s="24"/>
      <c r="B127" s="24"/>
      <c r="C127" s="24"/>
      <c r="D127" s="24"/>
      <c r="E127" s="24"/>
      <c r="F127" s="24"/>
      <c r="G127" s="24"/>
      <c r="H127" s="24"/>
      <c r="I127" s="24"/>
      <c r="J127" s="24"/>
      <c r="K127" s="24"/>
      <c r="L127" s="24"/>
      <c r="M127" s="24"/>
      <c r="N127" s="24"/>
    </row>
    <row r="128" customFormat="false" ht="15" hidden="false" customHeight="false" outlineLevel="0" collapsed="false">
      <c r="A128" s="24"/>
      <c r="B128" s="24"/>
      <c r="C128" s="24"/>
      <c r="D128" s="24"/>
      <c r="E128" s="24"/>
      <c r="F128" s="24"/>
      <c r="G128" s="24"/>
      <c r="H128" s="24"/>
      <c r="I128" s="24"/>
      <c r="J128" s="24"/>
      <c r="K128" s="24"/>
      <c r="L128" s="24"/>
      <c r="M128" s="24"/>
      <c r="N128" s="24"/>
    </row>
    <row r="129" customFormat="false" ht="15" hidden="false" customHeight="false" outlineLevel="0" collapsed="false">
      <c r="A129" s="24"/>
      <c r="B129" s="24"/>
      <c r="C129" s="24"/>
      <c r="D129" s="24"/>
      <c r="E129" s="24"/>
      <c r="F129" s="24"/>
      <c r="G129" s="24"/>
      <c r="H129" s="24"/>
      <c r="I129" s="24"/>
      <c r="J129" s="24"/>
      <c r="K129" s="24"/>
      <c r="L129" s="24"/>
      <c r="M129" s="24"/>
      <c r="N129" s="24"/>
    </row>
    <row r="130" customFormat="false" ht="15" hidden="false" customHeight="false" outlineLevel="0" collapsed="false">
      <c r="A130" s="24"/>
      <c r="B130" s="24"/>
      <c r="C130" s="24"/>
      <c r="D130" s="24"/>
      <c r="E130" s="24"/>
      <c r="F130" s="24"/>
      <c r="G130" s="24"/>
      <c r="H130" s="24"/>
      <c r="I130" s="24"/>
      <c r="J130" s="24"/>
      <c r="K130" s="24"/>
      <c r="L130" s="24"/>
      <c r="M130" s="24"/>
      <c r="N130" s="24"/>
    </row>
    <row r="131" customFormat="false" ht="15" hidden="false" customHeight="false" outlineLevel="0" collapsed="false">
      <c r="A131" s="24"/>
      <c r="B131" s="24"/>
      <c r="C131" s="24"/>
      <c r="D131" s="24"/>
      <c r="E131" s="24"/>
      <c r="F131" s="24"/>
      <c r="G131" s="24"/>
      <c r="H131" s="24"/>
      <c r="I131" s="24"/>
      <c r="J131" s="24"/>
      <c r="K131" s="24"/>
      <c r="L131" s="24"/>
      <c r="M131" s="24"/>
      <c r="N131" s="24"/>
    </row>
    <row r="132" customFormat="false" ht="15" hidden="false" customHeight="false" outlineLevel="0" collapsed="false">
      <c r="A132" s="24"/>
      <c r="B132" s="24"/>
      <c r="C132" s="24"/>
      <c r="D132" s="24"/>
      <c r="E132" s="24"/>
      <c r="F132" s="24"/>
      <c r="G132" s="24"/>
      <c r="H132" s="24"/>
      <c r="I132" s="24"/>
      <c r="J132" s="24"/>
      <c r="K132" s="24"/>
      <c r="L132" s="24"/>
      <c r="M132" s="24"/>
      <c r="N132" s="24"/>
    </row>
    <row r="133" customFormat="false" ht="15" hidden="false" customHeight="false" outlineLevel="0" collapsed="false">
      <c r="A133" s="24"/>
      <c r="B133" s="24"/>
      <c r="C133" s="24"/>
      <c r="D133" s="24"/>
      <c r="E133" s="24"/>
      <c r="F133" s="24"/>
      <c r="G133" s="24"/>
      <c r="H133" s="24"/>
      <c r="I133" s="24"/>
      <c r="J133" s="24"/>
      <c r="K133" s="24"/>
      <c r="L133" s="24"/>
      <c r="M133" s="24"/>
      <c r="N133" s="24"/>
    </row>
    <row r="134" customFormat="false" ht="15" hidden="false" customHeight="false" outlineLevel="0" collapsed="false">
      <c r="A134" s="24"/>
      <c r="B134" s="24"/>
      <c r="C134" s="24"/>
      <c r="D134" s="24"/>
      <c r="E134" s="24"/>
      <c r="F134" s="24"/>
      <c r="G134" s="24"/>
      <c r="H134" s="24"/>
      <c r="I134" s="24"/>
      <c r="J134" s="24"/>
      <c r="K134" s="24"/>
      <c r="L134" s="24"/>
      <c r="M134" s="24"/>
      <c r="N134" s="24"/>
    </row>
    <row r="135" customFormat="false" ht="15" hidden="false" customHeight="false" outlineLevel="0" collapsed="false">
      <c r="A135" s="24"/>
      <c r="B135" s="24"/>
      <c r="C135" s="24"/>
      <c r="D135" s="24"/>
      <c r="E135" s="24"/>
      <c r="F135" s="24"/>
      <c r="G135" s="24"/>
      <c r="H135" s="24"/>
      <c r="I135" s="24"/>
      <c r="J135" s="24"/>
      <c r="K135" s="24"/>
      <c r="L135" s="24"/>
      <c r="M135" s="24"/>
      <c r="N135" s="24"/>
    </row>
    <row r="136" customFormat="false" ht="15" hidden="false" customHeight="false" outlineLevel="0" collapsed="false">
      <c r="A136" s="24"/>
      <c r="B136" s="24"/>
      <c r="C136" s="24"/>
      <c r="D136" s="24"/>
      <c r="E136" s="24"/>
      <c r="F136" s="24"/>
      <c r="G136" s="24"/>
      <c r="H136" s="24"/>
      <c r="I136" s="24"/>
      <c r="J136" s="24"/>
      <c r="K136" s="24"/>
      <c r="L136" s="24"/>
      <c r="M136" s="24"/>
      <c r="N136" s="24"/>
    </row>
    <row r="137" customFormat="false" ht="15" hidden="false" customHeight="false" outlineLevel="0" collapsed="false">
      <c r="A137" s="24"/>
      <c r="B137" s="24"/>
      <c r="C137" s="24"/>
      <c r="D137" s="24"/>
      <c r="E137" s="24"/>
      <c r="F137" s="24"/>
      <c r="G137" s="24"/>
      <c r="H137" s="24"/>
      <c r="I137" s="24"/>
      <c r="J137" s="24"/>
      <c r="K137" s="24"/>
      <c r="L137" s="24"/>
      <c r="M137" s="24"/>
      <c r="N137" s="24"/>
    </row>
  </sheetData>
  <sheetProtection sheet="true" formatCells="false" formatColumns="false" formatRows="false" sort="false" autoFilter="false"/>
  <mergeCells count="3">
    <mergeCell ref="B3:I3"/>
    <mergeCell ref="D18:E18"/>
    <mergeCell ref="D37:E37"/>
  </mergeCells>
  <dataValidations count="3">
    <dataValidation allowBlank="true" error="Enter a number (0 or more). Put conditions in the Notes column." errorStyle="stop" errorTitle="Number required" operator="greaterThanOrEqual" showDropDown="false" showErrorMessage="true" showInputMessage="false" sqref="D8:E17 D19:E19 D20 D21:E23 D27" type="decimal">
      <formula1>0</formula1>
      <formula2>0</formula2>
    </dataValidation>
    <dataValidation allowBlank="true" error="Enter a whole number." errorStyle="stop" errorTitle="Whole number" operator="between" showDropDown="false" showErrorMessage="true" showInputMessage="false" sqref="D36:E36" type="whole">
      <formula1>0</formula1>
      <formula2>200</formula2>
    </dataValidation>
    <dataValidation allowBlank="true" error="Choose Yes, No or Extra cost." errorStyle="stop" errorTitle="Choose" operator="between" showDropDown="false" showErrorMessage="true" showInputMessage="false" sqref="D7:E7 D26:E26 D28:E28 D31:E35" type="list">
      <formula1>"Yes,No,Extra cost"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J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true" outlineLevel="0" max="1" min="1" style="0" width="3"/>
    <col collapsed="false" customWidth="true" hidden="false" outlineLevel="0" max="2" min="2" style="0" width="40"/>
    <col collapsed="false" customWidth="true" hidden="false" outlineLevel="0" max="10" min="3" style="0" width="13"/>
  </cols>
  <sheetData>
    <row r="2" customFormat="false" ht="19.7" hidden="false" customHeight="false" outlineLevel="0" collapsed="false">
      <c r="B2" s="1" t="s">
        <v>699</v>
      </c>
    </row>
    <row r="3" customFormat="false" ht="30" hidden="false" customHeight="true" outlineLevel="0" collapsed="false">
      <c r="B3" s="2" t="s">
        <v>700</v>
      </c>
      <c r="C3" s="2"/>
      <c r="D3" s="2"/>
      <c r="E3" s="2"/>
      <c r="F3" s="2"/>
      <c r="G3" s="2"/>
      <c r="H3" s="2"/>
      <c r="I3" s="2"/>
      <c r="J3" s="2"/>
    </row>
    <row r="5" customFormat="false" ht="15" hidden="false" customHeight="false" outlineLevel="0" collapsed="false">
      <c r="B5" s="3" t="s">
        <v>699</v>
      </c>
    </row>
    <row r="6" customFormat="false" ht="27.75" hidden="false" customHeight="true" outlineLevel="0" collapsed="false">
      <c r="B6" s="42" t="s">
        <v>701</v>
      </c>
      <c r="C6" s="42"/>
      <c r="D6" s="42"/>
      <c r="E6" s="42"/>
      <c r="F6" s="42"/>
      <c r="G6" s="42"/>
      <c r="H6" s="42"/>
      <c r="I6" s="42"/>
      <c r="J6" s="42"/>
    </row>
    <row r="7" customFormat="false" ht="15" hidden="true" customHeight="false" outlineLevel="0" collapsed="false">
      <c r="A7" s="11" t="s">
        <v>293</v>
      </c>
      <c r="C7" s="11" t="s">
        <v>377</v>
      </c>
      <c r="D7" s="11" t="s">
        <v>702</v>
      </c>
      <c r="E7" s="11" t="s">
        <v>703</v>
      </c>
      <c r="F7" s="11" t="s">
        <v>704</v>
      </c>
      <c r="G7" s="11" t="s">
        <v>705</v>
      </c>
      <c r="H7" s="11" t="s">
        <v>706</v>
      </c>
      <c r="I7" s="11" t="s">
        <v>707</v>
      </c>
      <c r="J7" s="11" t="s">
        <v>708</v>
      </c>
    </row>
    <row r="8" customFormat="false" ht="43.5" hidden="false" customHeight="true" outlineLevel="0" collapsed="false">
      <c r="B8" s="17" t="s">
        <v>709</v>
      </c>
      <c r="C8" s="17" t="s">
        <v>383</v>
      </c>
      <c r="D8" s="17" t="s">
        <v>710</v>
      </c>
      <c r="E8" s="17" t="s">
        <v>711</v>
      </c>
      <c r="F8" s="17" t="s">
        <v>712</v>
      </c>
      <c r="G8" s="17" t="s">
        <v>713</v>
      </c>
      <c r="H8" s="17" t="s">
        <v>714</v>
      </c>
      <c r="I8" s="17" t="s">
        <v>715</v>
      </c>
      <c r="J8" s="17" t="s">
        <v>716</v>
      </c>
    </row>
    <row r="9" customFormat="false" ht="19.5" hidden="false" customHeight="true" outlineLevel="0" collapsed="false">
      <c r="A9" s="11" t="s">
        <v>717</v>
      </c>
      <c r="B9" s="43" t="s">
        <v>718</v>
      </c>
      <c r="C9" s="16"/>
      <c r="D9" s="44"/>
      <c r="E9" s="44"/>
      <c r="F9" s="44"/>
      <c r="G9" s="44"/>
      <c r="H9" s="44"/>
      <c r="I9" s="49"/>
      <c r="J9" s="16"/>
    </row>
    <row r="10" customFormat="false" ht="19.5" hidden="false" customHeight="true" outlineLevel="0" collapsed="false">
      <c r="A10" s="11" t="s">
        <v>719</v>
      </c>
      <c r="B10" s="43" t="s">
        <v>720</v>
      </c>
      <c r="C10" s="16"/>
      <c r="D10" s="44"/>
      <c r="E10" s="44"/>
      <c r="F10" s="44"/>
      <c r="G10" s="44"/>
      <c r="H10" s="44"/>
      <c r="I10" s="49"/>
      <c r="J10" s="16"/>
    </row>
    <row r="11" customFormat="false" ht="19.5" hidden="false" customHeight="true" outlineLevel="0" collapsed="false">
      <c r="A11" s="11" t="s">
        <v>721</v>
      </c>
      <c r="B11" s="43" t="s">
        <v>722</v>
      </c>
      <c r="C11" s="16"/>
      <c r="D11" s="44"/>
      <c r="E11" s="44"/>
      <c r="F11" s="44"/>
      <c r="G11" s="44"/>
      <c r="H11" s="44"/>
      <c r="I11" s="49"/>
      <c r="J11" s="16"/>
    </row>
    <row r="12" customFormat="false" ht="19.5" hidden="false" customHeight="true" outlineLevel="0" collapsed="false">
      <c r="A12" s="11" t="s">
        <v>723</v>
      </c>
      <c r="B12" s="43" t="s">
        <v>724</v>
      </c>
      <c r="C12" s="16"/>
      <c r="D12" s="44"/>
      <c r="E12" s="44"/>
      <c r="F12" s="44"/>
      <c r="G12" s="44"/>
      <c r="H12" s="44"/>
      <c r="I12" s="49"/>
      <c r="J12" s="16"/>
    </row>
    <row r="13" customFormat="false" ht="19.5" hidden="false" customHeight="true" outlineLevel="0" collapsed="false">
      <c r="A13" s="11" t="s">
        <v>725</v>
      </c>
      <c r="B13" s="43" t="s">
        <v>726</v>
      </c>
      <c r="C13" s="16"/>
      <c r="D13" s="44"/>
      <c r="E13" s="44"/>
      <c r="F13" s="44"/>
      <c r="G13" s="44"/>
      <c r="H13" s="44"/>
      <c r="I13" s="49"/>
      <c r="J13" s="16"/>
    </row>
    <row r="14" customFormat="false" ht="19.5" hidden="false" customHeight="true" outlineLevel="0" collapsed="false">
      <c r="A14" s="11" t="s">
        <v>727</v>
      </c>
      <c r="B14" s="43" t="s">
        <v>728</v>
      </c>
      <c r="C14" s="16"/>
      <c r="D14" s="44"/>
      <c r="E14" s="44"/>
      <c r="F14" s="44"/>
      <c r="G14" s="44"/>
      <c r="H14" s="44"/>
      <c r="I14" s="49"/>
      <c r="J14" s="16"/>
    </row>
    <row r="15" customFormat="false" ht="19.5" hidden="false" customHeight="true" outlineLevel="0" collapsed="false">
      <c r="A15" s="11" t="s">
        <v>729</v>
      </c>
      <c r="B15" s="43" t="s">
        <v>730</v>
      </c>
      <c r="C15" s="16"/>
      <c r="D15" s="44"/>
      <c r="E15" s="44"/>
      <c r="F15" s="44"/>
      <c r="G15" s="44"/>
      <c r="H15" s="44"/>
      <c r="I15" s="49"/>
      <c r="J15" s="16"/>
    </row>
    <row r="16" customFormat="false" ht="19.5" hidden="false" customHeight="true" outlineLevel="0" collapsed="false">
      <c r="A16" s="11" t="s">
        <v>731</v>
      </c>
      <c r="B16" s="43" t="s">
        <v>732</v>
      </c>
      <c r="C16" s="16"/>
      <c r="D16" s="44"/>
      <c r="E16" s="44"/>
      <c r="F16" s="44"/>
      <c r="G16" s="44"/>
      <c r="H16" s="44"/>
      <c r="I16" s="49"/>
      <c r="J16" s="16"/>
    </row>
  </sheetData>
  <mergeCells count="2">
    <mergeCell ref="B3:J3"/>
    <mergeCell ref="B6:J6"/>
  </mergeCells>
  <dataValidations count="2">
    <dataValidation allowBlank="true" error="Enter a number (0 or more). Put conditions in the Notes column." errorStyle="stop" errorTitle="Number required" operator="greaterThanOrEqual" showDropDown="false" showErrorMessage="true" showInputMessage="false" sqref="D9:I16" type="decimal">
      <formula1>0</formula1>
      <formula2>0</formula2>
    </dataValidation>
    <dataValidation allowBlank="true" error="Choose Yes, No or Extra cost." errorStyle="stop" errorTitle="Choose" operator="between" showDropDown="false" showErrorMessage="true" showInputMessage="false" sqref="C9:C16 J9:J16" type="list">
      <formula1>"Yes,No,Extra cost"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true" outlineLevel="0" max="1" min="1" style="0" width="3"/>
    <col collapsed="false" customWidth="true" hidden="false" outlineLevel="0" max="2" min="2" style="0" width="46"/>
    <col collapsed="false" customWidth="true" hidden="false" outlineLevel="0" max="3" min="3" style="0" width="9"/>
    <col collapsed="false" customWidth="true" hidden="false" outlineLevel="0" max="5" min="4" style="0" width="16"/>
    <col collapsed="false" customWidth="true" hidden="false" outlineLevel="0" max="6" min="6" style="0" width="13"/>
    <col collapsed="false" customWidth="true" hidden="false" outlineLevel="0" max="7" min="7" style="0" width="40"/>
    <col collapsed="false" customWidth="true" hidden="false" outlineLevel="0" max="9" min="8" style="0" width="11"/>
  </cols>
  <sheetData>
    <row r="1" customFormat="false" ht="15" hidden="false" customHeight="false" outlineLevel="0" collapsed="false">
      <c r="A1" s="24"/>
      <c r="B1" s="24"/>
      <c r="C1" s="24"/>
      <c r="D1" s="24"/>
      <c r="E1" s="24"/>
      <c r="F1" s="24"/>
      <c r="G1" s="24"/>
      <c r="H1" s="24"/>
      <c r="I1" s="24"/>
      <c r="J1" s="24"/>
      <c r="K1" s="24"/>
      <c r="L1" s="24"/>
      <c r="M1" s="24"/>
      <c r="N1" s="24"/>
    </row>
    <row r="2" customFormat="false" ht="19.7" hidden="false" customHeight="false" outlineLevel="0" collapsed="false">
      <c r="A2" s="24"/>
      <c r="B2" s="25" t="s">
        <v>733</v>
      </c>
      <c r="C2" s="24"/>
      <c r="D2" s="24"/>
      <c r="E2" s="24"/>
      <c r="F2" s="24"/>
      <c r="G2" s="24"/>
      <c r="H2" s="24"/>
      <c r="I2" s="24"/>
      <c r="J2" s="24"/>
      <c r="K2" s="24"/>
      <c r="L2" s="24"/>
      <c r="M2" s="24"/>
      <c r="N2" s="24"/>
    </row>
    <row r="3" customFormat="false" ht="30" hidden="false" customHeight="true" outlineLevel="0" collapsed="false">
      <c r="A3" s="24"/>
      <c r="B3" s="26" t="s">
        <v>734</v>
      </c>
      <c r="C3" s="26"/>
      <c r="D3" s="26"/>
      <c r="E3" s="26"/>
      <c r="F3" s="26"/>
      <c r="G3" s="26"/>
      <c r="H3" s="26"/>
      <c r="I3" s="26"/>
      <c r="J3" s="24"/>
      <c r="K3" s="24"/>
      <c r="L3" s="24"/>
      <c r="M3" s="24"/>
      <c r="N3" s="24"/>
    </row>
    <row r="4" customFormat="false" ht="15" hidden="false" customHeight="false" outlineLevel="0" collapsed="false">
      <c r="A4" s="24"/>
      <c r="B4" s="24"/>
      <c r="C4" s="24"/>
      <c r="D4" s="24"/>
      <c r="E4" s="24"/>
      <c r="F4" s="24"/>
      <c r="G4" s="24"/>
      <c r="H4" s="24"/>
      <c r="I4" s="24"/>
      <c r="J4" s="24"/>
      <c r="K4" s="24"/>
      <c r="L4" s="24"/>
      <c r="M4" s="24"/>
      <c r="N4" s="24"/>
    </row>
    <row r="5" customFormat="false" ht="30" hidden="false" customHeight="true" outlineLevel="0" collapsed="false">
      <c r="A5" s="27" t="s">
        <v>157</v>
      </c>
      <c r="B5" s="27" t="s">
        <v>158</v>
      </c>
      <c r="C5" s="27" t="s">
        <v>159</v>
      </c>
      <c r="D5" s="27" t="s">
        <v>735</v>
      </c>
      <c r="E5" s="27" t="s">
        <v>736</v>
      </c>
      <c r="F5" s="27" t="s">
        <v>162</v>
      </c>
      <c r="G5" s="27" t="s">
        <v>163</v>
      </c>
      <c r="H5" s="27" t="s">
        <v>737</v>
      </c>
      <c r="I5" s="27" t="s">
        <v>738</v>
      </c>
      <c r="J5" s="24"/>
      <c r="K5" s="24"/>
      <c r="L5" s="24"/>
      <c r="M5" s="24"/>
      <c r="N5" s="24"/>
    </row>
    <row r="6" customFormat="false" ht="15" hidden="false" customHeight="false" outlineLevel="0" collapsed="false">
      <c r="A6" s="24"/>
      <c r="B6" s="28" t="s">
        <v>739</v>
      </c>
      <c r="C6" s="29"/>
      <c r="D6" s="29"/>
      <c r="E6" s="29"/>
      <c r="F6" s="29"/>
      <c r="G6" s="29"/>
      <c r="H6" s="29"/>
      <c r="I6" s="29"/>
      <c r="J6" s="24"/>
      <c r="K6" s="24"/>
      <c r="L6" s="24"/>
      <c r="M6" s="24"/>
      <c r="N6" s="24"/>
    </row>
    <row r="7" customFormat="false" ht="22.35" hidden="false" customHeight="false" outlineLevel="0" collapsed="false">
      <c r="A7" s="30" t="s">
        <v>740</v>
      </c>
      <c r="B7" s="31" t="s">
        <v>741</v>
      </c>
      <c r="C7" s="32" t="str">
        <f aca="false">LenUnit</f>
        <v>mm</v>
      </c>
      <c r="D7" s="37"/>
      <c r="E7" s="37"/>
      <c r="F7" s="32" t="s">
        <v>742</v>
      </c>
      <c r="G7" s="34"/>
      <c r="H7" s="38" t="str">
        <f aca="false">IF(D7="","",IF(LenUnit="mil",D7*0.0254,IF(LenUnit="µm",D7/1000,IF(LenUnit="inch",D7*25.4,D7))))</f>
        <v/>
      </c>
      <c r="I7" s="38" t="str">
        <f aca="false">IF(E7="","",IF(LenUnit="mil",E7*0.0254,IF(LenUnit="µm",E7/1000,IF(LenUnit="inch",E7*25.4,E7))))</f>
        <v/>
      </c>
      <c r="J7" s="24"/>
      <c r="K7" s="24"/>
      <c r="L7" s="24"/>
      <c r="M7" s="24"/>
      <c r="N7" s="24"/>
    </row>
    <row r="8" customFormat="false" ht="22.35" hidden="false" customHeight="false" outlineLevel="0" collapsed="false">
      <c r="A8" s="30" t="s">
        <v>743</v>
      </c>
      <c r="B8" s="31" t="s">
        <v>744</v>
      </c>
      <c r="C8" s="32" t="str">
        <f aca="false">LenUnit</f>
        <v>mm</v>
      </c>
      <c r="D8" s="37"/>
      <c r="E8" s="37"/>
      <c r="F8" s="32" t="s">
        <v>745</v>
      </c>
      <c r="G8" s="34"/>
      <c r="H8" s="38" t="str">
        <f aca="false">IF(D8="","",IF(LenUnit="mil",D8*0.0254,IF(LenUnit="µm",D8/1000,IF(LenUnit="inch",D8*25.4,D8))))</f>
        <v/>
      </c>
      <c r="I8" s="38" t="str">
        <f aca="false">IF(E8="","",IF(LenUnit="mil",E8*0.0254,IF(LenUnit="µm",E8/1000,IF(LenUnit="inch",E8*25.4,E8))))</f>
        <v/>
      </c>
      <c r="J8" s="24"/>
      <c r="K8" s="24"/>
      <c r="L8" s="24"/>
      <c r="M8" s="24"/>
      <c r="N8" s="24"/>
    </row>
    <row r="9" customFormat="false" ht="30" hidden="false" customHeight="true" outlineLevel="0" collapsed="false">
      <c r="A9" s="30" t="s">
        <v>746</v>
      </c>
      <c r="B9" s="31" t="s">
        <v>747</v>
      </c>
      <c r="C9" s="32" t="s">
        <v>265</v>
      </c>
      <c r="D9" s="41"/>
      <c r="E9" s="41"/>
      <c r="F9" s="32"/>
      <c r="G9" s="34"/>
      <c r="H9" s="35"/>
      <c r="I9" s="35"/>
      <c r="J9" s="24"/>
      <c r="K9" s="24"/>
      <c r="L9" s="24"/>
      <c r="M9" s="24"/>
      <c r="N9" s="24"/>
    </row>
    <row r="10" customFormat="false" ht="15" hidden="false" customHeight="false" outlineLevel="0" collapsed="false">
      <c r="A10" s="24"/>
      <c r="B10" s="24"/>
      <c r="C10" s="24"/>
      <c r="D10" s="24"/>
      <c r="E10" s="24"/>
      <c r="F10" s="24"/>
      <c r="G10" s="24"/>
      <c r="H10" s="24"/>
      <c r="I10" s="24"/>
      <c r="J10" s="24"/>
      <c r="K10" s="24"/>
      <c r="L10" s="24"/>
      <c r="M10" s="24"/>
      <c r="N10" s="24"/>
    </row>
    <row r="11" customFormat="false" ht="15" hidden="false" customHeight="false" outlineLevel="0" collapsed="false">
      <c r="A11" s="24"/>
      <c r="B11" s="28" t="s">
        <v>748</v>
      </c>
      <c r="C11" s="29"/>
      <c r="D11" s="29"/>
      <c r="E11" s="29"/>
      <c r="F11" s="29"/>
      <c r="G11" s="29"/>
      <c r="H11" s="29"/>
      <c r="I11" s="29"/>
      <c r="J11" s="24"/>
      <c r="K11" s="24"/>
      <c r="L11" s="24"/>
      <c r="M11" s="24"/>
      <c r="N11" s="24"/>
    </row>
    <row r="12" customFormat="false" ht="15" hidden="false" customHeight="false" outlineLevel="0" collapsed="false">
      <c r="A12" s="30" t="s">
        <v>749</v>
      </c>
      <c r="B12" s="31" t="s">
        <v>750</v>
      </c>
      <c r="C12" s="32" t="s">
        <v>231</v>
      </c>
      <c r="D12" s="37"/>
      <c r="E12" s="37"/>
      <c r="F12" s="32" t="s">
        <v>751</v>
      </c>
      <c r="G12" s="34"/>
      <c r="H12" s="35"/>
      <c r="I12" s="35"/>
      <c r="J12" s="24"/>
      <c r="K12" s="24"/>
      <c r="L12" s="24"/>
      <c r="M12" s="24"/>
      <c r="N12" s="24"/>
    </row>
    <row r="13" customFormat="false" ht="15" hidden="false" customHeight="false" outlineLevel="0" collapsed="false">
      <c r="A13" s="30" t="s">
        <v>752</v>
      </c>
      <c r="B13" s="31" t="s">
        <v>753</v>
      </c>
      <c r="C13" s="32" t="s">
        <v>231</v>
      </c>
      <c r="D13" s="37"/>
      <c r="E13" s="37"/>
      <c r="F13" s="32" t="s">
        <v>754</v>
      </c>
      <c r="G13" s="34"/>
      <c r="H13" s="35"/>
      <c r="I13" s="35"/>
      <c r="J13" s="24"/>
      <c r="K13" s="24"/>
      <c r="L13" s="24"/>
      <c r="M13" s="24"/>
      <c r="N13" s="24"/>
    </row>
    <row r="14" customFormat="false" ht="15" hidden="false" customHeight="false" outlineLevel="0" collapsed="false">
      <c r="A14" s="30" t="s">
        <v>755</v>
      </c>
      <c r="B14" s="31" t="s">
        <v>756</v>
      </c>
      <c r="C14" s="32" t="s">
        <v>231</v>
      </c>
      <c r="D14" s="37"/>
      <c r="E14" s="37"/>
      <c r="F14" s="32" t="s">
        <v>757</v>
      </c>
      <c r="G14" s="34"/>
      <c r="H14" s="35"/>
      <c r="I14" s="35"/>
      <c r="J14" s="24"/>
      <c r="K14" s="24"/>
      <c r="L14" s="24"/>
      <c r="M14" s="24"/>
      <c r="N14" s="24"/>
    </row>
    <row r="15" customFormat="false" ht="15" hidden="false" customHeight="false" outlineLevel="0" collapsed="false">
      <c r="A15" s="30" t="s">
        <v>758</v>
      </c>
      <c r="B15" s="31" t="s">
        <v>759</v>
      </c>
      <c r="C15" s="32" t="s">
        <v>231</v>
      </c>
      <c r="D15" s="37"/>
      <c r="E15" s="37"/>
      <c r="F15" s="32" t="s">
        <v>760</v>
      </c>
      <c r="G15" s="34"/>
      <c r="H15" s="35"/>
      <c r="I15" s="35"/>
      <c r="J15" s="24"/>
      <c r="K15" s="24"/>
      <c r="L15" s="24"/>
      <c r="M15" s="24"/>
      <c r="N15" s="24"/>
    </row>
    <row r="16" customFormat="false" ht="15" hidden="false" customHeight="false" outlineLevel="0" collapsed="false">
      <c r="A16" s="30" t="s">
        <v>761</v>
      </c>
      <c r="B16" s="31" t="s">
        <v>762</v>
      </c>
      <c r="C16" s="32" t="s">
        <v>231</v>
      </c>
      <c r="D16" s="37"/>
      <c r="E16" s="37"/>
      <c r="F16" s="32" t="s">
        <v>751</v>
      </c>
      <c r="G16" s="34"/>
      <c r="H16" s="35"/>
      <c r="I16" s="35"/>
      <c r="J16" s="24"/>
      <c r="K16" s="24"/>
      <c r="L16" s="24"/>
      <c r="M16" s="24"/>
      <c r="N16" s="24"/>
    </row>
    <row r="17" customFormat="false" ht="15" hidden="false" customHeight="false" outlineLevel="0" collapsed="false">
      <c r="A17" s="24"/>
      <c r="B17" s="24"/>
      <c r="C17" s="24"/>
      <c r="D17" s="24"/>
      <c r="E17" s="24"/>
      <c r="F17" s="24"/>
      <c r="G17" s="24"/>
      <c r="H17" s="24"/>
      <c r="I17" s="24"/>
      <c r="J17" s="24"/>
      <c r="K17" s="24"/>
      <c r="L17" s="24"/>
      <c r="M17" s="24"/>
      <c r="N17" s="24"/>
    </row>
    <row r="18" customFormat="false" ht="15" hidden="false" customHeight="false" outlineLevel="0" collapsed="false">
      <c r="A18" s="24"/>
      <c r="B18" s="28" t="s">
        <v>763</v>
      </c>
      <c r="C18" s="29"/>
      <c r="D18" s="29"/>
      <c r="E18" s="29"/>
      <c r="F18" s="29"/>
      <c r="G18" s="29"/>
      <c r="H18" s="29"/>
      <c r="I18" s="29"/>
      <c r="J18" s="24"/>
      <c r="K18" s="24"/>
      <c r="L18" s="24"/>
      <c r="M18" s="24"/>
      <c r="N18" s="24"/>
    </row>
    <row r="19" customFormat="false" ht="15" hidden="false" customHeight="false" outlineLevel="0" collapsed="false">
      <c r="A19" s="30" t="s">
        <v>764</v>
      </c>
      <c r="B19" s="31" t="s">
        <v>765</v>
      </c>
      <c r="C19" s="32" t="str">
        <f aca="false">LenUnit</f>
        <v>mm</v>
      </c>
      <c r="D19" s="37"/>
      <c r="E19" s="37"/>
      <c r="F19" s="32" t="s">
        <v>766</v>
      </c>
      <c r="G19" s="34"/>
      <c r="H19" s="38" t="str">
        <f aca="false">IF(D19="","",IF(LenUnit="mil",D19*0.0254,IF(LenUnit="µm",D19/1000,IF(LenUnit="inch",D19*25.4,D19))))</f>
        <v/>
      </c>
      <c r="I19" s="38" t="str">
        <f aca="false">IF(E19="","",IF(LenUnit="mil",E19*0.0254,IF(LenUnit="µm",E19/1000,IF(LenUnit="inch",E19*25.4,E19))))</f>
        <v/>
      </c>
      <c r="J19" s="24"/>
      <c r="K19" s="24"/>
      <c r="L19" s="24"/>
      <c r="M19" s="24"/>
      <c r="N19" s="24"/>
    </row>
    <row r="20" customFormat="false" ht="15" hidden="false" customHeight="false" outlineLevel="0" collapsed="false">
      <c r="A20" s="30" t="s">
        <v>767</v>
      </c>
      <c r="B20" s="31" t="s">
        <v>768</v>
      </c>
      <c r="C20" s="32" t="s">
        <v>231</v>
      </c>
      <c r="D20" s="37"/>
      <c r="E20" s="37"/>
      <c r="F20" s="32" t="s">
        <v>769</v>
      </c>
      <c r="G20" s="34"/>
      <c r="H20" s="35"/>
      <c r="I20" s="35"/>
      <c r="J20" s="24"/>
      <c r="K20" s="24"/>
      <c r="L20" s="24"/>
      <c r="M20" s="24"/>
      <c r="N20" s="24"/>
    </row>
    <row r="21" customFormat="false" ht="15" hidden="false" customHeight="false" outlineLevel="0" collapsed="false">
      <c r="A21" s="30" t="s">
        <v>770</v>
      </c>
      <c r="B21" s="31" t="s">
        <v>771</v>
      </c>
      <c r="C21" s="32" t="s">
        <v>231</v>
      </c>
      <c r="D21" s="37"/>
      <c r="E21" s="37"/>
      <c r="F21" s="32" t="s">
        <v>772</v>
      </c>
      <c r="G21" s="34"/>
      <c r="H21" s="35"/>
      <c r="I21" s="35"/>
      <c r="J21" s="24"/>
      <c r="K21" s="24"/>
      <c r="L21" s="24"/>
      <c r="M21" s="24"/>
      <c r="N21" s="24"/>
    </row>
    <row r="22" customFormat="false" ht="30" hidden="false" customHeight="true" outlineLevel="0" collapsed="false">
      <c r="A22" s="30" t="s">
        <v>773</v>
      </c>
      <c r="B22" s="31" t="s">
        <v>774</v>
      </c>
      <c r="C22" s="32" t="s">
        <v>265</v>
      </c>
      <c r="D22" s="41"/>
      <c r="E22" s="41"/>
      <c r="F22" s="32"/>
      <c r="G22" s="34"/>
      <c r="H22" s="35"/>
      <c r="I22" s="35"/>
      <c r="J22" s="24"/>
      <c r="K22" s="24"/>
      <c r="L22" s="24"/>
      <c r="M22" s="24"/>
      <c r="N22" s="24"/>
    </row>
    <row r="23" customFormat="false" ht="30" hidden="false" customHeight="true" outlineLevel="0" collapsed="false">
      <c r="A23" s="30" t="s">
        <v>775</v>
      </c>
      <c r="B23" s="31" t="s">
        <v>776</v>
      </c>
      <c r="C23" s="32" t="s">
        <v>265</v>
      </c>
      <c r="D23" s="41"/>
      <c r="E23" s="41"/>
      <c r="F23" s="32"/>
      <c r="G23" s="34"/>
      <c r="H23" s="35"/>
      <c r="I23" s="35"/>
      <c r="J23" s="24"/>
      <c r="K23" s="24"/>
      <c r="L23" s="24"/>
      <c r="M23" s="24"/>
      <c r="N23" s="24"/>
    </row>
    <row r="24" customFormat="false" ht="15" hidden="false" customHeight="false" outlineLevel="0" collapsed="false">
      <c r="A24" s="30" t="s">
        <v>777</v>
      </c>
      <c r="B24" s="31" t="s">
        <v>778</v>
      </c>
      <c r="C24" s="32" t="s">
        <v>190</v>
      </c>
      <c r="D24" s="39"/>
      <c r="E24" s="39"/>
      <c r="F24" s="32" t="s">
        <v>779</v>
      </c>
      <c r="G24" s="34"/>
      <c r="H24" s="35"/>
      <c r="I24" s="35"/>
      <c r="J24" s="24"/>
      <c r="K24" s="24"/>
      <c r="L24" s="24"/>
      <c r="M24" s="24"/>
      <c r="N24" s="24"/>
    </row>
    <row r="25" customFormat="false" ht="15" hidden="false" customHeight="false" outlineLevel="0" collapsed="false">
      <c r="A25" s="24"/>
      <c r="B25" s="24"/>
      <c r="C25" s="24"/>
      <c r="D25" s="24"/>
      <c r="E25" s="24"/>
      <c r="F25" s="24"/>
      <c r="G25" s="24"/>
      <c r="H25" s="24"/>
      <c r="I25" s="24"/>
      <c r="J25" s="24"/>
      <c r="K25" s="24"/>
      <c r="L25" s="24"/>
      <c r="M25" s="24"/>
      <c r="N25" s="24"/>
    </row>
    <row r="26" customFormat="false" ht="15" hidden="false" customHeight="false" outlineLevel="0" collapsed="false">
      <c r="A26" s="24"/>
      <c r="B26" s="24"/>
      <c r="C26" s="24"/>
      <c r="D26" s="24"/>
      <c r="E26" s="24"/>
      <c r="F26" s="24"/>
      <c r="G26" s="24"/>
      <c r="H26" s="24"/>
      <c r="I26" s="24"/>
      <c r="J26" s="24"/>
      <c r="K26" s="24"/>
      <c r="L26" s="24"/>
      <c r="M26" s="24"/>
      <c r="N26" s="24"/>
    </row>
    <row r="27" customFormat="false" ht="15" hidden="false" customHeight="false" outlineLevel="0" collapsed="false">
      <c r="A27" s="24"/>
      <c r="B27" s="24"/>
      <c r="C27" s="24"/>
      <c r="D27" s="24"/>
      <c r="E27" s="24"/>
      <c r="F27" s="24"/>
      <c r="G27" s="24"/>
      <c r="H27" s="24"/>
      <c r="I27" s="24"/>
      <c r="J27" s="24"/>
      <c r="K27" s="24"/>
      <c r="L27" s="24"/>
      <c r="M27" s="24"/>
      <c r="N27" s="24"/>
    </row>
    <row r="28" customFormat="false" ht="15" hidden="false" customHeight="false" outlineLevel="0" collapsed="false">
      <c r="A28" s="24"/>
      <c r="B28" s="24"/>
      <c r="C28" s="24"/>
      <c r="D28" s="24"/>
      <c r="E28" s="24"/>
      <c r="F28" s="24"/>
      <c r="G28" s="24"/>
      <c r="H28" s="24"/>
      <c r="I28" s="24"/>
      <c r="J28" s="24"/>
      <c r="K28" s="24"/>
      <c r="L28" s="24"/>
      <c r="M28" s="24"/>
      <c r="N28" s="24"/>
    </row>
    <row r="29" customFormat="false" ht="15" hidden="false" customHeight="false" outlineLevel="0" collapsed="false">
      <c r="A29" s="24"/>
      <c r="B29" s="24"/>
      <c r="C29" s="24"/>
      <c r="D29" s="24"/>
      <c r="E29" s="24"/>
      <c r="F29" s="24"/>
      <c r="G29" s="24"/>
      <c r="H29" s="24"/>
      <c r="I29" s="24"/>
      <c r="J29" s="24"/>
      <c r="K29" s="24"/>
      <c r="L29" s="24"/>
      <c r="M29" s="24"/>
      <c r="N29" s="24"/>
    </row>
    <row r="30" customFormat="false" ht="15" hidden="false" customHeight="false" outlineLevel="0" collapsed="false">
      <c r="A30" s="24"/>
      <c r="B30" s="24"/>
      <c r="C30" s="24"/>
      <c r="D30" s="24"/>
      <c r="E30" s="24"/>
      <c r="F30" s="24"/>
      <c r="G30" s="24"/>
      <c r="H30" s="24"/>
      <c r="I30" s="24"/>
      <c r="J30" s="24"/>
      <c r="K30" s="24"/>
      <c r="L30" s="24"/>
      <c r="M30" s="24"/>
      <c r="N30" s="24"/>
    </row>
    <row r="31" customFormat="false" ht="15" hidden="false" customHeight="false" outlineLevel="0" collapsed="false">
      <c r="A31" s="24"/>
      <c r="B31" s="24"/>
      <c r="C31" s="24"/>
      <c r="D31" s="24"/>
      <c r="E31" s="24"/>
      <c r="F31" s="24"/>
      <c r="G31" s="24"/>
      <c r="H31" s="24"/>
      <c r="I31" s="24"/>
      <c r="J31" s="24"/>
      <c r="K31" s="24"/>
      <c r="L31" s="24"/>
      <c r="M31" s="24"/>
      <c r="N31" s="24"/>
    </row>
    <row r="32" customFormat="false" ht="15" hidden="false" customHeight="false" outlineLevel="0" collapsed="false">
      <c r="A32" s="24"/>
      <c r="B32" s="24"/>
      <c r="C32" s="24"/>
      <c r="D32" s="24"/>
      <c r="E32" s="24"/>
      <c r="F32" s="24"/>
      <c r="G32" s="24"/>
      <c r="H32" s="24"/>
      <c r="I32" s="24"/>
      <c r="J32" s="24"/>
      <c r="K32" s="24"/>
      <c r="L32" s="24"/>
      <c r="M32" s="24"/>
      <c r="N32" s="24"/>
    </row>
    <row r="33" customFormat="false" ht="15" hidden="false" customHeight="false" outlineLevel="0" collapsed="false">
      <c r="A33" s="24"/>
      <c r="B33" s="24"/>
      <c r="C33" s="24"/>
      <c r="D33" s="24"/>
      <c r="E33" s="24"/>
      <c r="F33" s="24"/>
      <c r="G33" s="24"/>
      <c r="H33" s="24"/>
      <c r="I33" s="24"/>
      <c r="J33" s="24"/>
      <c r="K33" s="24"/>
      <c r="L33" s="24"/>
      <c r="M33" s="24"/>
      <c r="N33" s="24"/>
    </row>
    <row r="34" customFormat="false" ht="15" hidden="false" customHeight="false" outlineLevel="0" collapsed="false">
      <c r="A34" s="24"/>
      <c r="B34" s="24"/>
      <c r="C34" s="24"/>
      <c r="D34" s="24"/>
      <c r="E34" s="24"/>
      <c r="F34" s="24"/>
      <c r="G34" s="24"/>
      <c r="H34" s="24"/>
      <c r="I34" s="24"/>
      <c r="J34" s="24"/>
      <c r="K34" s="24"/>
      <c r="L34" s="24"/>
      <c r="M34" s="24"/>
      <c r="N34" s="24"/>
    </row>
    <row r="35" customFormat="false" ht="15" hidden="false" customHeight="false" outlineLevel="0" collapsed="false">
      <c r="A35" s="24"/>
      <c r="B35" s="24"/>
      <c r="C35" s="24"/>
      <c r="D35" s="24"/>
      <c r="E35" s="24"/>
      <c r="F35" s="24"/>
      <c r="G35" s="24"/>
      <c r="H35" s="24"/>
      <c r="I35" s="24"/>
      <c r="J35" s="24"/>
      <c r="K35" s="24"/>
      <c r="L35" s="24"/>
      <c r="M35" s="24"/>
      <c r="N35" s="24"/>
    </row>
    <row r="36" customFormat="false" ht="15" hidden="false" customHeight="false" outlineLevel="0" collapsed="false">
      <c r="A36" s="24"/>
      <c r="B36" s="24"/>
      <c r="C36" s="24"/>
      <c r="D36" s="24"/>
      <c r="E36" s="24"/>
      <c r="F36" s="24"/>
      <c r="G36" s="24"/>
      <c r="H36" s="24"/>
      <c r="I36" s="24"/>
      <c r="J36" s="24"/>
      <c r="K36" s="24"/>
      <c r="L36" s="24"/>
      <c r="M36" s="24"/>
      <c r="N36" s="24"/>
    </row>
    <row r="37" customFormat="false" ht="15" hidden="false" customHeight="false" outlineLevel="0" collapsed="false">
      <c r="A37" s="24"/>
      <c r="B37" s="24"/>
      <c r="C37" s="24"/>
      <c r="D37" s="24"/>
      <c r="E37" s="24"/>
      <c r="F37" s="24"/>
      <c r="G37" s="24"/>
      <c r="H37" s="24"/>
      <c r="I37" s="24"/>
      <c r="J37" s="24"/>
      <c r="K37" s="24"/>
      <c r="L37" s="24"/>
      <c r="M37" s="24"/>
      <c r="N37" s="24"/>
    </row>
    <row r="38" customFormat="false" ht="15" hidden="false" customHeight="false" outlineLevel="0" collapsed="false">
      <c r="A38" s="24"/>
      <c r="B38" s="24"/>
      <c r="C38" s="24"/>
      <c r="D38" s="24"/>
      <c r="E38" s="24"/>
      <c r="F38" s="24"/>
      <c r="G38" s="24"/>
      <c r="H38" s="24"/>
      <c r="I38" s="24"/>
      <c r="J38" s="24"/>
      <c r="K38" s="24"/>
      <c r="L38" s="24"/>
      <c r="M38" s="24"/>
      <c r="N38" s="24"/>
    </row>
    <row r="39" customFormat="false" ht="15" hidden="false" customHeight="false" outlineLevel="0" collapsed="false">
      <c r="A39" s="24"/>
      <c r="B39" s="24"/>
      <c r="C39" s="24"/>
      <c r="D39" s="24"/>
      <c r="E39" s="24"/>
      <c r="F39" s="24"/>
      <c r="G39" s="24"/>
      <c r="H39" s="24"/>
      <c r="I39" s="24"/>
      <c r="J39" s="24"/>
      <c r="K39" s="24"/>
      <c r="L39" s="24"/>
      <c r="M39" s="24"/>
      <c r="N39" s="24"/>
    </row>
    <row r="40" customFormat="false" ht="15" hidden="false" customHeight="false" outlineLevel="0" collapsed="false">
      <c r="A40" s="24"/>
      <c r="B40" s="24"/>
      <c r="C40" s="24"/>
      <c r="D40" s="24"/>
      <c r="E40" s="24"/>
      <c r="F40" s="24"/>
      <c r="G40" s="24"/>
      <c r="H40" s="24"/>
      <c r="I40" s="24"/>
      <c r="J40" s="24"/>
      <c r="K40" s="24"/>
      <c r="L40" s="24"/>
      <c r="M40" s="24"/>
      <c r="N40" s="24"/>
    </row>
    <row r="41" customFormat="false" ht="15" hidden="false" customHeight="false" outlineLevel="0" collapsed="false">
      <c r="A41" s="24"/>
      <c r="B41" s="24"/>
      <c r="C41" s="24"/>
      <c r="D41" s="24"/>
      <c r="E41" s="24"/>
      <c r="F41" s="24"/>
      <c r="G41" s="24"/>
      <c r="H41" s="24"/>
      <c r="I41" s="24"/>
      <c r="J41" s="24"/>
      <c r="K41" s="24"/>
      <c r="L41" s="24"/>
      <c r="M41" s="24"/>
      <c r="N41" s="24"/>
    </row>
    <row r="42" customFormat="false" ht="15" hidden="false" customHeight="false" outlineLevel="0" collapsed="false">
      <c r="A42" s="24"/>
      <c r="B42" s="24"/>
      <c r="C42" s="24"/>
      <c r="D42" s="24"/>
      <c r="E42" s="24"/>
      <c r="F42" s="24"/>
      <c r="G42" s="24"/>
      <c r="H42" s="24"/>
      <c r="I42" s="24"/>
      <c r="J42" s="24"/>
      <c r="K42" s="24"/>
      <c r="L42" s="24"/>
      <c r="M42" s="24"/>
      <c r="N42" s="24"/>
    </row>
    <row r="43" customFormat="false" ht="15" hidden="false" customHeight="false" outlineLevel="0" collapsed="false">
      <c r="A43" s="24"/>
      <c r="B43" s="24"/>
      <c r="C43" s="24"/>
      <c r="D43" s="24"/>
      <c r="E43" s="24"/>
      <c r="F43" s="24"/>
      <c r="G43" s="24"/>
      <c r="H43" s="24"/>
      <c r="I43" s="24"/>
      <c r="J43" s="24"/>
      <c r="K43" s="24"/>
      <c r="L43" s="24"/>
      <c r="M43" s="24"/>
      <c r="N43" s="24"/>
    </row>
    <row r="44" customFormat="false" ht="15" hidden="false" customHeight="false" outlineLevel="0" collapsed="false">
      <c r="A44" s="24"/>
      <c r="B44" s="24"/>
      <c r="C44" s="24"/>
      <c r="D44" s="24"/>
      <c r="E44" s="24"/>
      <c r="F44" s="24"/>
      <c r="G44" s="24"/>
      <c r="H44" s="24"/>
      <c r="I44" s="24"/>
      <c r="J44" s="24"/>
      <c r="K44" s="24"/>
      <c r="L44" s="24"/>
      <c r="M44" s="24"/>
      <c r="N44" s="24"/>
    </row>
    <row r="45" customFormat="false" ht="15" hidden="false" customHeight="false" outlineLevel="0" collapsed="false">
      <c r="A45" s="24"/>
      <c r="B45" s="24"/>
      <c r="C45" s="24"/>
      <c r="D45" s="24"/>
      <c r="E45" s="24"/>
      <c r="F45" s="24"/>
      <c r="G45" s="24"/>
      <c r="H45" s="24"/>
      <c r="I45" s="24"/>
      <c r="J45" s="24"/>
      <c r="K45" s="24"/>
      <c r="L45" s="24"/>
      <c r="M45" s="24"/>
      <c r="N45" s="24"/>
    </row>
    <row r="46" customFormat="false" ht="15" hidden="false" customHeight="false" outlineLevel="0" collapsed="false">
      <c r="A46" s="24"/>
      <c r="B46" s="24"/>
      <c r="C46" s="24"/>
      <c r="D46" s="24"/>
      <c r="E46" s="24"/>
      <c r="F46" s="24"/>
      <c r="G46" s="24"/>
      <c r="H46" s="24"/>
      <c r="I46" s="24"/>
      <c r="J46" s="24"/>
      <c r="K46" s="24"/>
      <c r="L46" s="24"/>
      <c r="M46" s="24"/>
      <c r="N46" s="24"/>
    </row>
    <row r="47" customFormat="false" ht="15" hidden="false" customHeight="false" outlineLevel="0" collapsed="false">
      <c r="A47" s="24"/>
      <c r="B47" s="24"/>
      <c r="C47" s="24"/>
      <c r="D47" s="24"/>
      <c r="E47" s="24"/>
      <c r="F47" s="24"/>
      <c r="G47" s="24"/>
      <c r="H47" s="24"/>
      <c r="I47" s="24"/>
      <c r="J47" s="24"/>
      <c r="K47" s="24"/>
      <c r="L47" s="24"/>
      <c r="M47" s="24"/>
      <c r="N47" s="24"/>
    </row>
    <row r="48" customFormat="false" ht="15" hidden="false" customHeight="false" outlineLevel="0" collapsed="false">
      <c r="A48" s="24"/>
      <c r="B48" s="24"/>
      <c r="C48" s="24"/>
      <c r="D48" s="24"/>
      <c r="E48" s="24"/>
      <c r="F48" s="24"/>
      <c r="G48" s="24"/>
      <c r="H48" s="24"/>
      <c r="I48" s="24"/>
      <c r="J48" s="24"/>
      <c r="K48" s="24"/>
      <c r="L48" s="24"/>
      <c r="M48" s="24"/>
      <c r="N48" s="24"/>
    </row>
    <row r="49" customFormat="false" ht="15" hidden="false" customHeight="false" outlineLevel="0" collapsed="false">
      <c r="A49" s="24"/>
      <c r="B49" s="24"/>
      <c r="C49" s="24"/>
      <c r="D49" s="24"/>
      <c r="E49" s="24"/>
      <c r="F49" s="24"/>
      <c r="G49" s="24"/>
      <c r="H49" s="24"/>
      <c r="I49" s="24"/>
      <c r="J49" s="24"/>
      <c r="K49" s="24"/>
      <c r="L49" s="24"/>
      <c r="M49" s="24"/>
      <c r="N49" s="24"/>
    </row>
    <row r="50" customFormat="false" ht="15" hidden="false" customHeight="false" outlineLevel="0" collapsed="false">
      <c r="A50" s="24"/>
      <c r="B50" s="24"/>
      <c r="C50" s="24"/>
      <c r="D50" s="24"/>
      <c r="E50" s="24"/>
      <c r="F50" s="24"/>
      <c r="G50" s="24"/>
      <c r="H50" s="24"/>
      <c r="I50" s="24"/>
      <c r="J50" s="24"/>
      <c r="K50" s="24"/>
      <c r="L50" s="24"/>
      <c r="M50" s="24"/>
      <c r="N50" s="24"/>
    </row>
    <row r="51" customFormat="false" ht="15" hidden="false" customHeight="false" outlineLevel="0" collapsed="false">
      <c r="A51" s="24"/>
      <c r="B51" s="24"/>
      <c r="C51" s="24"/>
      <c r="D51" s="24"/>
      <c r="E51" s="24"/>
      <c r="F51" s="24"/>
      <c r="G51" s="24"/>
      <c r="H51" s="24"/>
      <c r="I51" s="24"/>
      <c r="J51" s="24"/>
      <c r="K51" s="24"/>
      <c r="L51" s="24"/>
      <c r="M51" s="24"/>
      <c r="N51" s="24"/>
    </row>
    <row r="52" customFormat="false" ht="15" hidden="false" customHeight="false" outlineLevel="0" collapsed="false">
      <c r="A52" s="24"/>
      <c r="B52" s="24"/>
      <c r="C52" s="24"/>
      <c r="D52" s="24"/>
      <c r="E52" s="24"/>
      <c r="F52" s="24"/>
      <c r="G52" s="24"/>
      <c r="H52" s="24"/>
      <c r="I52" s="24"/>
      <c r="J52" s="24"/>
      <c r="K52" s="24"/>
      <c r="L52" s="24"/>
      <c r="M52" s="24"/>
      <c r="N52" s="24"/>
    </row>
    <row r="53" customFormat="false" ht="15" hidden="false" customHeight="false" outlineLevel="0" collapsed="false">
      <c r="A53" s="24"/>
      <c r="B53" s="24"/>
      <c r="C53" s="24"/>
      <c r="D53" s="24"/>
      <c r="E53" s="24"/>
      <c r="F53" s="24"/>
      <c r="G53" s="24"/>
      <c r="H53" s="24"/>
      <c r="I53" s="24"/>
      <c r="J53" s="24"/>
      <c r="K53" s="24"/>
      <c r="L53" s="24"/>
      <c r="M53" s="24"/>
      <c r="N53" s="24"/>
    </row>
    <row r="54" customFormat="false" ht="15" hidden="false" customHeight="false" outlineLevel="0" collapsed="false">
      <c r="A54" s="24"/>
      <c r="B54" s="24"/>
      <c r="C54" s="24"/>
      <c r="D54" s="24"/>
      <c r="E54" s="24"/>
      <c r="F54" s="24"/>
      <c r="G54" s="24"/>
      <c r="H54" s="24"/>
      <c r="I54" s="24"/>
      <c r="J54" s="24"/>
      <c r="K54" s="24"/>
      <c r="L54" s="24"/>
      <c r="M54" s="24"/>
      <c r="N54" s="24"/>
    </row>
    <row r="55" customFormat="false" ht="15" hidden="false" customHeight="false" outlineLevel="0" collapsed="false">
      <c r="A55" s="24"/>
      <c r="B55" s="24"/>
      <c r="C55" s="24"/>
      <c r="D55" s="24"/>
      <c r="E55" s="24"/>
      <c r="F55" s="24"/>
      <c r="G55" s="24"/>
      <c r="H55" s="24"/>
      <c r="I55" s="24"/>
      <c r="J55" s="24"/>
      <c r="K55" s="24"/>
      <c r="L55" s="24"/>
      <c r="M55" s="24"/>
      <c r="N55" s="24"/>
    </row>
    <row r="56" customFormat="false" ht="15" hidden="false" customHeight="false" outlineLevel="0" collapsed="false">
      <c r="A56" s="24"/>
      <c r="B56" s="24"/>
      <c r="C56" s="24"/>
      <c r="D56" s="24"/>
      <c r="E56" s="24"/>
      <c r="F56" s="24"/>
      <c r="G56" s="24"/>
      <c r="H56" s="24"/>
      <c r="I56" s="24"/>
      <c r="J56" s="24"/>
      <c r="K56" s="24"/>
      <c r="L56" s="24"/>
      <c r="M56" s="24"/>
      <c r="N56" s="24"/>
    </row>
    <row r="57" customFormat="false" ht="15" hidden="false" customHeight="false" outlineLevel="0" collapsed="false">
      <c r="A57" s="24"/>
      <c r="B57" s="24"/>
      <c r="C57" s="24"/>
      <c r="D57" s="24"/>
      <c r="E57" s="24"/>
      <c r="F57" s="24"/>
      <c r="G57" s="24"/>
      <c r="H57" s="24"/>
      <c r="I57" s="24"/>
      <c r="J57" s="24"/>
      <c r="K57" s="24"/>
      <c r="L57" s="24"/>
      <c r="M57" s="24"/>
      <c r="N57" s="24"/>
    </row>
    <row r="58" customFormat="false" ht="15" hidden="false" customHeight="false" outlineLevel="0" collapsed="false">
      <c r="A58" s="24"/>
      <c r="B58" s="24"/>
      <c r="C58" s="24"/>
      <c r="D58" s="24"/>
      <c r="E58" s="24"/>
      <c r="F58" s="24"/>
      <c r="G58" s="24"/>
      <c r="H58" s="24"/>
      <c r="I58" s="24"/>
      <c r="J58" s="24"/>
      <c r="K58" s="24"/>
      <c r="L58" s="24"/>
      <c r="M58" s="24"/>
      <c r="N58" s="24"/>
    </row>
    <row r="59" customFormat="false" ht="15" hidden="false" customHeight="false" outlineLevel="0" collapsed="false">
      <c r="A59" s="24"/>
      <c r="B59" s="24"/>
      <c r="C59" s="24"/>
      <c r="D59" s="24"/>
      <c r="E59" s="24"/>
      <c r="F59" s="24"/>
      <c r="G59" s="24"/>
      <c r="H59" s="24"/>
      <c r="I59" s="24"/>
      <c r="J59" s="24"/>
      <c r="K59" s="24"/>
      <c r="L59" s="24"/>
      <c r="M59" s="24"/>
      <c r="N59" s="24"/>
    </row>
    <row r="60" customFormat="false" ht="15" hidden="false" customHeight="false" outlineLevel="0" collapsed="false">
      <c r="A60" s="24"/>
      <c r="B60" s="24"/>
      <c r="C60" s="24"/>
      <c r="D60" s="24"/>
      <c r="E60" s="24"/>
      <c r="F60" s="24"/>
      <c r="G60" s="24"/>
      <c r="H60" s="24"/>
      <c r="I60" s="24"/>
      <c r="J60" s="24"/>
      <c r="K60" s="24"/>
      <c r="L60" s="24"/>
      <c r="M60" s="24"/>
      <c r="N60" s="24"/>
    </row>
    <row r="61" customFormat="false" ht="15" hidden="false" customHeight="false" outlineLevel="0" collapsed="false">
      <c r="A61" s="24"/>
      <c r="B61" s="24"/>
      <c r="C61" s="24"/>
      <c r="D61" s="24"/>
      <c r="E61" s="24"/>
      <c r="F61" s="24"/>
      <c r="G61" s="24"/>
      <c r="H61" s="24"/>
      <c r="I61" s="24"/>
      <c r="J61" s="24"/>
      <c r="K61" s="24"/>
      <c r="L61" s="24"/>
      <c r="M61" s="24"/>
      <c r="N61" s="24"/>
    </row>
    <row r="62" customFormat="false" ht="15" hidden="false" customHeight="false" outlineLevel="0" collapsed="false">
      <c r="A62" s="24"/>
      <c r="B62" s="24"/>
      <c r="C62" s="24"/>
      <c r="D62" s="24"/>
      <c r="E62" s="24"/>
      <c r="F62" s="24"/>
      <c r="G62" s="24"/>
      <c r="H62" s="24"/>
      <c r="I62" s="24"/>
      <c r="J62" s="24"/>
      <c r="K62" s="24"/>
      <c r="L62" s="24"/>
      <c r="M62" s="24"/>
      <c r="N62" s="24"/>
    </row>
    <row r="63" customFormat="false" ht="15" hidden="false" customHeight="false" outlineLevel="0" collapsed="false">
      <c r="A63" s="24"/>
      <c r="B63" s="24"/>
      <c r="C63" s="24"/>
      <c r="D63" s="24"/>
      <c r="E63" s="24"/>
      <c r="F63" s="24"/>
      <c r="G63" s="24"/>
      <c r="H63" s="24"/>
      <c r="I63" s="24"/>
      <c r="J63" s="24"/>
      <c r="K63" s="24"/>
      <c r="L63" s="24"/>
      <c r="M63" s="24"/>
      <c r="N63" s="24"/>
    </row>
    <row r="64" customFormat="false" ht="15" hidden="false" customHeight="false" outlineLevel="0" collapsed="false">
      <c r="A64" s="24"/>
      <c r="B64" s="24"/>
      <c r="C64" s="24"/>
      <c r="D64" s="24"/>
      <c r="E64" s="24"/>
      <c r="F64" s="24"/>
      <c r="G64" s="24"/>
      <c r="H64" s="24"/>
      <c r="I64" s="24"/>
      <c r="J64" s="24"/>
      <c r="K64" s="24"/>
      <c r="L64" s="24"/>
      <c r="M64" s="24"/>
      <c r="N64" s="24"/>
    </row>
    <row r="65" customFormat="false" ht="15" hidden="false" customHeight="false" outlineLevel="0" collapsed="false">
      <c r="A65" s="24"/>
      <c r="B65" s="24"/>
      <c r="C65" s="24"/>
      <c r="D65" s="24"/>
      <c r="E65" s="24"/>
      <c r="F65" s="24"/>
      <c r="G65" s="24"/>
      <c r="H65" s="24"/>
      <c r="I65" s="24"/>
      <c r="J65" s="24"/>
      <c r="K65" s="24"/>
      <c r="L65" s="24"/>
      <c r="M65" s="24"/>
      <c r="N65" s="24"/>
    </row>
    <row r="66" customFormat="false" ht="15" hidden="false" customHeight="false" outlineLevel="0" collapsed="false">
      <c r="A66" s="24"/>
      <c r="B66" s="24"/>
      <c r="C66" s="24"/>
      <c r="D66" s="24"/>
      <c r="E66" s="24"/>
      <c r="F66" s="24"/>
      <c r="G66" s="24"/>
      <c r="H66" s="24"/>
      <c r="I66" s="24"/>
      <c r="J66" s="24"/>
      <c r="K66" s="24"/>
      <c r="L66" s="24"/>
      <c r="M66" s="24"/>
      <c r="N66" s="24"/>
    </row>
    <row r="67" customFormat="false" ht="15" hidden="false" customHeight="false" outlineLevel="0" collapsed="false">
      <c r="A67" s="24"/>
      <c r="B67" s="24"/>
      <c r="C67" s="24"/>
      <c r="D67" s="24"/>
      <c r="E67" s="24"/>
      <c r="F67" s="24"/>
      <c r="G67" s="24"/>
      <c r="H67" s="24"/>
      <c r="I67" s="24"/>
      <c r="J67" s="24"/>
      <c r="K67" s="24"/>
      <c r="L67" s="24"/>
      <c r="M67" s="24"/>
      <c r="N67" s="24"/>
    </row>
    <row r="68" customFormat="false" ht="15" hidden="false" customHeight="false" outlineLevel="0" collapsed="false">
      <c r="A68" s="24"/>
      <c r="B68" s="24"/>
      <c r="C68" s="24"/>
      <c r="D68" s="24"/>
      <c r="E68" s="24"/>
      <c r="F68" s="24"/>
      <c r="G68" s="24"/>
      <c r="H68" s="24"/>
      <c r="I68" s="24"/>
      <c r="J68" s="24"/>
      <c r="K68" s="24"/>
      <c r="L68" s="24"/>
      <c r="M68" s="24"/>
      <c r="N68" s="24"/>
    </row>
    <row r="69" customFormat="false" ht="15" hidden="false" customHeight="false" outlineLevel="0" collapsed="false">
      <c r="A69" s="24"/>
      <c r="B69" s="24"/>
      <c r="C69" s="24"/>
      <c r="D69" s="24"/>
      <c r="E69" s="24"/>
      <c r="F69" s="24"/>
      <c r="G69" s="24"/>
      <c r="H69" s="24"/>
      <c r="I69" s="24"/>
      <c r="J69" s="24"/>
      <c r="K69" s="24"/>
      <c r="L69" s="24"/>
      <c r="M69" s="24"/>
      <c r="N69" s="24"/>
    </row>
    <row r="70" customFormat="false" ht="15" hidden="false" customHeight="false" outlineLevel="0" collapsed="false">
      <c r="A70" s="24"/>
      <c r="B70" s="24"/>
      <c r="C70" s="24"/>
      <c r="D70" s="24"/>
      <c r="E70" s="24"/>
      <c r="F70" s="24"/>
      <c r="G70" s="24"/>
      <c r="H70" s="24"/>
      <c r="I70" s="24"/>
      <c r="J70" s="24"/>
      <c r="K70" s="24"/>
      <c r="L70" s="24"/>
      <c r="M70" s="24"/>
      <c r="N70" s="24"/>
    </row>
    <row r="71" customFormat="false" ht="15" hidden="false" customHeight="false" outlineLevel="0" collapsed="false">
      <c r="A71" s="24"/>
      <c r="B71" s="24"/>
      <c r="C71" s="24"/>
      <c r="D71" s="24"/>
      <c r="E71" s="24"/>
      <c r="F71" s="24"/>
      <c r="G71" s="24"/>
      <c r="H71" s="24"/>
      <c r="I71" s="24"/>
      <c r="J71" s="24"/>
      <c r="K71" s="24"/>
      <c r="L71" s="24"/>
      <c r="M71" s="24"/>
      <c r="N71" s="24"/>
    </row>
    <row r="72" customFormat="false" ht="15" hidden="false" customHeight="false" outlineLevel="0" collapsed="false">
      <c r="A72" s="24"/>
      <c r="B72" s="24"/>
      <c r="C72" s="24"/>
      <c r="D72" s="24"/>
      <c r="E72" s="24"/>
      <c r="F72" s="24"/>
      <c r="G72" s="24"/>
      <c r="H72" s="24"/>
      <c r="I72" s="24"/>
      <c r="J72" s="24"/>
      <c r="K72" s="24"/>
      <c r="L72" s="24"/>
      <c r="M72" s="24"/>
      <c r="N72" s="24"/>
    </row>
    <row r="73" customFormat="false" ht="15" hidden="false" customHeight="false" outlineLevel="0" collapsed="false">
      <c r="A73" s="24"/>
      <c r="B73" s="24"/>
      <c r="C73" s="24"/>
      <c r="D73" s="24"/>
      <c r="E73" s="24"/>
      <c r="F73" s="24"/>
      <c r="G73" s="24"/>
      <c r="H73" s="24"/>
      <c r="I73" s="24"/>
      <c r="J73" s="24"/>
      <c r="K73" s="24"/>
      <c r="L73" s="24"/>
      <c r="M73" s="24"/>
      <c r="N73" s="24"/>
    </row>
    <row r="74" customFormat="false" ht="15" hidden="false" customHeight="false" outlineLevel="0" collapsed="false">
      <c r="A74" s="24"/>
      <c r="B74" s="24"/>
      <c r="C74" s="24"/>
      <c r="D74" s="24"/>
      <c r="E74" s="24"/>
      <c r="F74" s="24"/>
      <c r="G74" s="24"/>
      <c r="H74" s="24"/>
      <c r="I74" s="24"/>
      <c r="J74" s="24"/>
      <c r="K74" s="24"/>
      <c r="L74" s="24"/>
      <c r="M74" s="24"/>
      <c r="N74" s="24"/>
    </row>
    <row r="75" customFormat="false" ht="15" hidden="false" customHeight="false" outlineLevel="0" collapsed="false">
      <c r="A75" s="24"/>
      <c r="B75" s="24"/>
      <c r="C75" s="24"/>
      <c r="D75" s="24"/>
      <c r="E75" s="24"/>
      <c r="F75" s="24"/>
      <c r="G75" s="24"/>
      <c r="H75" s="24"/>
      <c r="I75" s="24"/>
      <c r="J75" s="24"/>
      <c r="K75" s="24"/>
      <c r="L75" s="24"/>
      <c r="M75" s="24"/>
      <c r="N75" s="24"/>
    </row>
    <row r="76" customFormat="false" ht="15" hidden="false" customHeight="false" outlineLevel="0" collapsed="false">
      <c r="A76" s="24"/>
      <c r="B76" s="24"/>
      <c r="C76" s="24"/>
      <c r="D76" s="24"/>
      <c r="E76" s="24"/>
      <c r="F76" s="24"/>
      <c r="G76" s="24"/>
      <c r="H76" s="24"/>
      <c r="I76" s="24"/>
      <c r="J76" s="24"/>
      <c r="K76" s="24"/>
      <c r="L76" s="24"/>
      <c r="M76" s="24"/>
      <c r="N76" s="24"/>
    </row>
    <row r="77" customFormat="false" ht="15" hidden="false" customHeight="false" outlineLevel="0" collapsed="false">
      <c r="A77" s="24"/>
      <c r="B77" s="24"/>
      <c r="C77" s="24"/>
      <c r="D77" s="24"/>
      <c r="E77" s="24"/>
      <c r="F77" s="24"/>
      <c r="G77" s="24"/>
      <c r="H77" s="24"/>
      <c r="I77" s="24"/>
      <c r="J77" s="24"/>
      <c r="K77" s="24"/>
      <c r="L77" s="24"/>
      <c r="M77" s="24"/>
      <c r="N77" s="24"/>
    </row>
    <row r="78" customFormat="false" ht="15" hidden="false" customHeight="false" outlineLevel="0" collapsed="false">
      <c r="A78" s="24"/>
      <c r="B78" s="24"/>
      <c r="C78" s="24"/>
      <c r="D78" s="24"/>
      <c r="E78" s="24"/>
      <c r="F78" s="24"/>
      <c r="G78" s="24"/>
      <c r="H78" s="24"/>
      <c r="I78" s="24"/>
      <c r="J78" s="24"/>
      <c r="K78" s="24"/>
      <c r="L78" s="24"/>
      <c r="M78" s="24"/>
      <c r="N78" s="24"/>
    </row>
    <row r="79" customFormat="false" ht="15" hidden="false" customHeight="false" outlineLevel="0" collapsed="false">
      <c r="A79" s="24"/>
      <c r="B79" s="24"/>
      <c r="C79" s="24"/>
      <c r="D79" s="24"/>
      <c r="E79" s="24"/>
      <c r="F79" s="24"/>
      <c r="G79" s="24"/>
      <c r="H79" s="24"/>
      <c r="I79" s="24"/>
      <c r="J79" s="24"/>
      <c r="K79" s="24"/>
      <c r="L79" s="24"/>
      <c r="M79" s="24"/>
      <c r="N79" s="24"/>
    </row>
    <row r="80" customFormat="false" ht="15" hidden="false" customHeight="false" outlineLevel="0" collapsed="false">
      <c r="A80" s="24"/>
      <c r="B80" s="24"/>
      <c r="C80" s="24"/>
      <c r="D80" s="24"/>
      <c r="E80" s="24"/>
      <c r="F80" s="24"/>
      <c r="G80" s="24"/>
      <c r="H80" s="24"/>
      <c r="I80" s="24"/>
      <c r="J80" s="24"/>
      <c r="K80" s="24"/>
      <c r="L80" s="24"/>
      <c r="M80" s="24"/>
      <c r="N80" s="24"/>
    </row>
    <row r="81" customFormat="false" ht="15" hidden="false" customHeight="false" outlineLevel="0" collapsed="false">
      <c r="A81" s="24"/>
      <c r="B81" s="24"/>
      <c r="C81" s="24"/>
      <c r="D81" s="24"/>
      <c r="E81" s="24"/>
      <c r="F81" s="24"/>
      <c r="G81" s="24"/>
      <c r="H81" s="24"/>
      <c r="I81" s="24"/>
      <c r="J81" s="24"/>
      <c r="K81" s="24"/>
      <c r="L81" s="24"/>
      <c r="M81" s="24"/>
      <c r="N81" s="24"/>
    </row>
    <row r="82" customFormat="false" ht="15" hidden="false" customHeight="false" outlineLevel="0" collapsed="false">
      <c r="A82" s="24"/>
      <c r="B82" s="24"/>
      <c r="C82" s="24"/>
      <c r="D82" s="24"/>
      <c r="E82" s="24"/>
      <c r="F82" s="24"/>
      <c r="G82" s="24"/>
      <c r="H82" s="24"/>
      <c r="I82" s="24"/>
      <c r="J82" s="24"/>
      <c r="K82" s="24"/>
      <c r="L82" s="24"/>
      <c r="M82" s="24"/>
      <c r="N82" s="24"/>
    </row>
    <row r="83" customFormat="false" ht="15" hidden="false" customHeight="false" outlineLevel="0" collapsed="false">
      <c r="A83" s="24"/>
      <c r="B83" s="24"/>
      <c r="C83" s="24"/>
      <c r="D83" s="24"/>
      <c r="E83" s="24"/>
      <c r="F83" s="24"/>
      <c r="G83" s="24"/>
      <c r="H83" s="24"/>
      <c r="I83" s="24"/>
      <c r="J83" s="24"/>
      <c r="K83" s="24"/>
      <c r="L83" s="24"/>
      <c r="M83" s="24"/>
      <c r="N83" s="24"/>
    </row>
    <row r="84" customFormat="false" ht="15" hidden="false" customHeight="false" outlineLevel="0" collapsed="false">
      <c r="A84" s="24"/>
      <c r="B84" s="24"/>
      <c r="C84" s="24"/>
      <c r="D84" s="24"/>
      <c r="E84" s="24"/>
      <c r="F84" s="24"/>
      <c r="G84" s="24"/>
      <c r="H84" s="24"/>
      <c r="I84" s="24"/>
      <c r="J84" s="24"/>
      <c r="K84" s="24"/>
      <c r="L84" s="24"/>
      <c r="M84" s="24"/>
      <c r="N84" s="24"/>
    </row>
    <row r="85" customFormat="false" ht="15" hidden="false" customHeight="false" outlineLevel="0" collapsed="false">
      <c r="A85" s="24"/>
      <c r="B85" s="24"/>
      <c r="C85" s="24"/>
      <c r="D85" s="24"/>
      <c r="E85" s="24"/>
      <c r="F85" s="24"/>
      <c r="G85" s="24"/>
      <c r="H85" s="24"/>
      <c r="I85" s="24"/>
      <c r="J85" s="24"/>
      <c r="K85" s="24"/>
      <c r="L85" s="24"/>
      <c r="M85" s="24"/>
      <c r="N85" s="24"/>
    </row>
    <row r="86" customFormat="false" ht="15" hidden="false" customHeight="false" outlineLevel="0" collapsed="false">
      <c r="A86" s="24"/>
      <c r="B86" s="24"/>
      <c r="C86" s="24"/>
      <c r="D86" s="24"/>
      <c r="E86" s="24"/>
      <c r="F86" s="24"/>
      <c r="G86" s="24"/>
      <c r="H86" s="24"/>
      <c r="I86" s="24"/>
      <c r="J86" s="24"/>
      <c r="K86" s="24"/>
      <c r="L86" s="24"/>
      <c r="M86" s="24"/>
      <c r="N86" s="24"/>
    </row>
    <row r="87" customFormat="false" ht="15" hidden="false" customHeight="false" outlineLevel="0" collapsed="false">
      <c r="A87" s="24"/>
      <c r="B87" s="24"/>
      <c r="C87" s="24"/>
      <c r="D87" s="24"/>
      <c r="E87" s="24"/>
      <c r="F87" s="24"/>
      <c r="G87" s="24"/>
      <c r="H87" s="24"/>
      <c r="I87" s="24"/>
      <c r="J87" s="24"/>
      <c r="K87" s="24"/>
      <c r="L87" s="24"/>
      <c r="M87" s="24"/>
      <c r="N87" s="24"/>
    </row>
    <row r="88" customFormat="false" ht="15" hidden="false" customHeight="false" outlineLevel="0" collapsed="false">
      <c r="A88" s="24"/>
      <c r="B88" s="24"/>
      <c r="C88" s="24"/>
      <c r="D88" s="24"/>
      <c r="E88" s="24"/>
      <c r="F88" s="24"/>
      <c r="G88" s="24"/>
      <c r="H88" s="24"/>
      <c r="I88" s="24"/>
      <c r="J88" s="24"/>
      <c r="K88" s="24"/>
      <c r="L88" s="24"/>
      <c r="M88" s="24"/>
      <c r="N88" s="24"/>
    </row>
    <row r="89" customFormat="false" ht="15" hidden="false" customHeight="false" outlineLevel="0" collapsed="false">
      <c r="A89" s="24"/>
      <c r="B89" s="24"/>
      <c r="C89" s="24"/>
      <c r="D89" s="24"/>
      <c r="E89" s="24"/>
      <c r="F89" s="24"/>
      <c r="G89" s="24"/>
      <c r="H89" s="24"/>
      <c r="I89" s="24"/>
      <c r="J89" s="24"/>
      <c r="K89" s="24"/>
      <c r="L89" s="24"/>
      <c r="M89" s="24"/>
      <c r="N89" s="24"/>
    </row>
    <row r="90" customFormat="false" ht="15" hidden="false" customHeight="false" outlineLevel="0" collapsed="false">
      <c r="A90" s="24"/>
      <c r="B90" s="24"/>
      <c r="C90" s="24"/>
      <c r="D90" s="24"/>
      <c r="E90" s="24"/>
      <c r="F90" s="24"/>
      <c r="G90" s="24"/>
      <c r="H90" s="24"/>
      <c r="I90" s="24"/>
      <c r="J90" s="24"/>
      <c r="K90" s="24"/>
      <c r="L90" s="24"/>
      <c r="M90" s="24"/>
      <c r="N90" s="24"/>
    </row>
    <row r="91" customFormat="false" ht="15" hidden="false" customHeight="false" outlineLevel="0" collapsed="false">
      <c r="A91" s="24"/>
      <c r="B91" s="24"/>
      <c r="C91" s="24"/>
      <c r="D91" s="24"/>
      <c r="E91" s="24"/>
      <c r="F91" s="24"/>
      <c r="G91" s="24"/>
      <c r="H91" s="24"/>
      <c r="I91" s="24"/>
      <c r="J91" s="24"/>
      <c r="K91" s="24"/>
      <c r="L91" s="24"/>
      <c r="M91" s="24"/>
      <c r="N91" s="24"/>
    </row>
    <row r="92" customFormat="false" ht="15" hidden="false" customHeight="false" outlineLevel="0" collapsed="false">
      <c r="A92" s="24"/>
      <c r="B92" s="24"/>
      <c r="C92" s="24"/>
      <c r="D92" s="24"/>
      <c r="E92" s="24"/>
      <c r="F92" s="24"/>
      <c r="G92" s="24"/>
      <c r="H92" s="24"/>
      <c r="I92" s="24"/>
      <c r="J92" s="24"/>
      <c r="K92" s="24"/>
      <c r="L92" s="24"/>
      <c r="M92" s="24"/>
      <c r="N92" s="24"/>
    </row>
    <row r="93" customFormat="false" ht="15" hidden="false" customHeight="false" outlineLevel="0" collapsed="false">
      <c r="A93" s="24"/>
      <c r="B93" s="24"/>
      <c r="C93" s="24"/>
      <c r="D93" s="24"/>
      <c r="E93" s="24"/>
      <c r="F93" s="24"/>
      <c r="G93" s="24"/>
      <c r="H93" s="24"/>
      <c r="I93" s="24"/>
      <c r="J93" s="24"/>
      <c r="K93" s="24"/>
      <c r="L93" s="24"/>
      <c r="M93" s="24"/>
      <c r="N93" s="24"/>
    </row>
    <row r="94" customFormat="false" ht="15" hidden="false" customHeight="false" outlineLevel="0" collapsed="false">
      <c r="A94" s="24"/>
      <c r="B94" s="24"/>
      <c r="C94" s="24"/>
      <c r="D94" s="24"/>
      <c r="E94" s="24"/>
      <c r="F94" s="24"/>
      <c r="G94" s="24"/>
      <c r="H94" s="24"/>
      <c r="I94" s="24"/>
      <c r="J94" s="24"/>
      <c r="K94" s="24"/>
      <c r="L94" s="24"/>
      <c r="M94" s="24"/>
      <c r="N94" s="24"/>
    </row>
    <row r="95" customFormat="false" ht="15" hidden="false" customHeight="false" outlineLevel="0" collapsed="false">
      <c r="A95" s="24"/>
      <c r="B95" s="24"/>
      <c r="C95" s="24"/>
      <c r="D95" s="24"/>
      <c r="E95" s="24"/>
      <c r="F95" s="24"/>
      <c r="G95" s="24"/>
      <c r="H95" s="24"/>
      <c r="I95" s="24"/>
      <c r="J95" s="24"/>
      <c r="K95" s="24"/>
      <c r="L95" s="24"/>
      <c r="M95" s="24"/>
      <c r="N95" s="24"/>
    </row>
    <row r="96" customFormat="false" ht="15" hidden="false" customHeight="false" outlineLevel="0" collapsed="false">
      <c r="A96" s="24"/>
      <c r="B96" s="24"/>
      <c r="C96" s="24"/>
      <c r="D96" s="24"/>
      <c r="E96" s="24"/>
      <c r="F96" s="24"/>
      <c r="G96" s="24"/>
      <c r="H96" s="24"/>
      <c r="I96" s="24"/>
      <c r="J96" s="24"/>
      <c r="K96" s="24"/>
      <c r="L96" s="24"/>
      <c r="M96" s="24"/>
      <c r="N96" s="24"/>
    </row>
    <row r="97" customFormat="false" ht="15" hidden="false" customHeight="false" outlineLevel="0" collapsed="false">
      <c r="A97" s="24"/>
      <c r="B97" s="24"/>
      <c r="C97" s="24"/>
      <c r="D97" s="24"/>
      <c r="E97" s="24"/>
      <c r="F97" s="24"/>
      <c r="G97" s="24"/>
      <c r="H97" s="24"/>
      <c r="I97" s="24"/>
      <c r="J97" s="24"/>
      <c r="K97" s="24"/>
      <c r="L97" s="24"/>
      <c r="M97" s="24"/>
      <c r="N97" s="24"/>
    </row>
    <row r="98" customFormat="false" ht="15" hidden="false" customHeight="false" outlineLevel="0" collapsed="false">
      <c r="A98" s="24"/>
      <c r="B98" s="24"/>
      <c r="C98" s="24"/>
      <c r="D98" s="24"/>
      <c r="E98" s="24"/>
      <c r="F98" s="24"/>
      <c r="G98" s="24"/>
      <c r="H98" s="24"/>
      <c r="I98" s="24"/>
      <c r="J98" s="24"/>
      <c r="K98" s="24"/>
      <c r="L98" s="24"/>
      <c r="M98" s="24"/>
      <c r="N98" s="24"/>
    </row>
    <row r="99" customFormat="false" ht="15" hidden="false" customHeight="false" outlineLevel="0" collapsed="false">
      <c r="A99" s="24"/>
      <c r="B99" s="24"/>
      <c r="C99" s="24"/>
      <c r="D99" s="24"/>
      <c r="E99" s="24"/>
      <c r="F99" s="24"/>
      <c r="G99" s="24"/>
      <c r="H99" s="24"/>
      <c r="I99" s="24"/>
      <c r="J99" s="24"/>
      <c r="K99" s="24"/>
      <c r="L99" s="24"/>
      <c r="M99" s="24"/>
      <c r="N99" s="24"/>
    </row>
    <row r="100" customFormat="false" ht="15" hidden="false" customHeight="false" outlineLevel="0" collapsed="false">
      <c r="A100" s="24"/>
      <c r="B100" s="24"/>
      <c r="C100" s="24"/>
      <c r="D100" s="24"/>
      <c r="E100" s="24"/>
      <c r="F100" s="24"/>
      <c r="G100" s="24"/>
      <c r="H100" s="24"/>
      <c r="I100" s="24"/>
      <c r="J100" s="24"/>
      <c r="K100" s="24"/>
      <c r="L100" s="24"/>
      <c r="M100" s="24"/>
      <c r="N100" s="24"/>
    </row>
    <row r="101" customFormat="false" ht="15" hidden="false" customHeight="false" outlineLevel="0" collapsed="false">
      <c r="A101" s="24"/>
      <c r="B101" s="24"/>
      <c r="C101" s="24"/>
      <c r="D101" s="24"/>
      <c r="E101" s="24"/>
      <c r="F101" s="24"/>
      <c r="G101" s="24"/>
      <c r="H101" s="24"/>
      <c r="I101" s="24"/>
      <c r="J101" s="24"/>
      <c r="K101" s="24"/>
      <c r="L101" s="24"/>
      <c r="M101" s="24"/>
      <c r="N101" s="24"/>
    </row>
    <row r="102" customFormat="false" ht="15" hidden="false" customHeight="false" outlineLevel="0" collapsed="false">
      <c r="A102" s="24"/>
      <c r="B102" s="24"/>
      <c r="C102" s="24"/>
      <c r="D102" s="24"/>
      <c r="E102" s="24"/>
      <c r="F102" s="24"/>
      <c r="G102" s="24"/>
      <c r="H102" s="24"/>
      <c r="I102" s="24"/>
      <c r="J102" s="24"/>
      <c r="K102" s="24"/>
      <c r="L102" s="24"/>
      <c r="M102" s="24"/>
      <c r="N102" s="24"/>
    </row>
    <row r="103" customFormat="false" ht="15" hidden="false" customHeight="false" outlineLevel="0" collapsed="false">
      <c r="A103" s="24"/>
      <c r="B103" s="24"/>
      <c r="C103" s="24"/>
      <c r="D103" s="24"/>
      <c r="E103" s="24"/>
      <c r="F103" s="24"/>
      <c r="G103" s="24"/>
      <c r="H103" s="24"/>
      <c r="I103" s="24"/>
      <c r="J103" s="24"/>
      <c r="K103" s="24"/>
      <c r="L103" s="24"/>
      <c r="M103" s="24"/>
      <c r="N103" s="24"/>
    </row>
    <row r="104" customFormat="false" ht="15" hidden="false" customHeight="false" outlineLevel="0" collapsed="false">
      <c r="A104" s="24"/>
      <c r="B104" s="24"/>
      <c r="C104" s="24"/>
      <c r="D104" s="24"/>
      <c r="E104" s="24"/>
      <c r="F104" s="24"/>
      <c r="G104" s="24"/>
      <c r="H104" s="24"/>
      <c r="I104" s="24"/>
      <c r="J104" s="24"/>
      <c r="K104" s="24"/>
      <c r="L104" s="24"/>
      <c r="M104" s="24"/>
      <c r="N104" s="24"/>
    </row>
    <row r="105" customFormat="false" ht="15" hidden="false" customHeight="false" outlineLevel="0" collapsed="false">
      <c r="A105" s="24"/>
      <c r="B105" s="24"/>
      <c r="C105" s="24"/>
      <c r="D105" s="24"/>
      <c r="E105" s="24"/>
      <c r="F105" s="24"/>
      <c r="G105" s="24"/>
      <c r="H105" s="24"/>
      <c r="I105" s="24"/>
      <c r="J105" s="24"/>
      <c r="K105" s="24"/>
      <c r="L105" s="24"/>
      <c r="M105" s="24"/>
      <c r="N105" s="24"/>
    </row>
    <row r="106" customFormat="false" ht="15" hidden="false" customHeight="false" outlineLevel="0" collapsed="false">
      <c r="A106" s="24"/>
      <c r="B106" s="24"/>
      <c r="C106" s="24"/>
      <c r="D106" s="24"/>
      <c r="E106" s="24"/>
      <c r="F106" s="24"/>
      <c r="G106" s="24"/>
      <c r="H106" s="24"/>
      <c r="I106" s="24"/>
      <c r="J106" s="24"/>
      <c r="K106" s="24"/>
      <c r="L106" s="24"/>
      <c r="M106" s="24"/>
      <c r="N106" s="24"/>
    </row>
    <row r="107" customFormat="false" ht="15" hidden="false" customHeight="false" outlineLevel="0" collapsed="false">
      <c r="A107" s="24"/>
      <c r="B107" s="24"/>
      <c r="C107" s="24"/>
      <c r="D107" s="24"/>
      <c r="E107" s="24"/>
      <c r="F107" s="24"/>
      <c r="G107" s="24"/>
      <c r="H107" s="24"/>
      <c r="I107" s="24"/>
      <c r="J107" s="24"/>
      <c r="K107" s="24"/>
      <c r="L107" s="24"/>
      <c r="M107" s="24"/>
      <c r="N107" s="24"/>
    </row>
    <row r="108" customFormat="false" ht="15" hidden="false" customHeight="false" outlineLevel="0" collapsed="false">
      <c r="A108" s="24"/>
      <c r="B108" s="24"/>
      <c r="C108" s="24"/>
      <c r="D108" s="24"/>
      <c r="E108" s="24"/>
      <c r="F108" s="24"/>
      <c r="G108" s="24"/>
      <c r="H108" s="24"/>
      <c r="I108" s="24"/>
      <c r="J108" s="24"/>
      <c r="K108" s="24"/>
      <c r="L108" s="24"/>
      <c r="M108" s="24"/>
      <c r="N108" s="24"/>
    </row>
    <row r="109" customFormat="false" ht="15" hidden="false" customHeight="false" outlineLevel="0" collapsed="false">
      <c r="A109" s="24"/>
      <c r="B109" s="24"/>
      <c r="C109" s="24"/>
      <c r="D109" s="24"/>
      <c r="E109" s="24"/>
      <c r="F109" s="24"/>
      <c r="G109" s="24"/>
      <c r="H109" s="24"/>
      <c r="I109" s="24"/>
      <c r="J109" s="24"/>
      <c r="K109" s="24"/>
      <c r="L109" s="24"/>
      <c r="M109" s="24"/>
      <c r="N109" s="24"/>
    </row>
    <row r="110" customFormat="false" ht="15" hidden="false" customHeight="false" outlineLevel="0" collapsed="false">
      <c r="A110" s="24"/>
      <c r="B110" s="24"/>
      <c r="C110" s="24"/>
      <c r="D110" s="24"/>
      <c r="E110" s="24"/>
      <c r="F110" s="24"/>
      <c r="G110" s="24"/>
      <c r="H110" s="24"/>
      <c r="I110" s="24"/>
      <c r="J110" s="24"/>
      <c r="K110" s="24"/>
      <c r="L110" s="24"/>
      <c r="M110" s="24"/>
      <c r="N110" s="24"/>
    </row>
    <row r="111" customFormat="false" ht="15" hidden="false" customHeight="false" outlineLevel="0" collapsed="false">
      <c r="A111" s="24"/>
      <c r="B111" s="24"/>
      <c r="C111" s="24"/>
      <c r="D111" s="24"/>
      <c r="E111" s="24"/>
      <c r="F111" s="24"/>
      <c r="G111" s="24"/>
      <c r="H111" s="24"/>
      <c r="I111" s="24"/>
      <c r="J111" s="24"/>
      <c r="K111" s="24"/>
      <c r="L111" s="24"/>
      <c r="M111" s="24"/>
      <c r="N111" s="24"/>
    </row>
    <row r="112" customFormat="false" ht="15" hidden="false" customHeight="false" outlineLevel="0" collapsed="false">
      <c r="A112" s="24"/>
      <c r="B112" s="24"/>
      <c r="C112" s="24"/>
      <c r="D112" s="24"/>
      <c r="E112" s="24"/>
      <c r="F112" s="24"/>
      <c r="G112" s="24"/>
      <c r="H112" s="24"/>
      <c r="I112" s="24"/>
      <c r="J112" s="24"/>
      <c r="K112" s="24"/>
      <c r="L112" s="24"/>
      <c r="M112" s="24"/>
      <c r="N112" s="24"/>
    </row>
    <row r="113" customFormat="false" ht="15" hidden="false" customHeight="false" outlineLevel="0" collapsed="false">
      <c r="A113" s="24"/>
      <c r="B113" s="24"/>
      <c r="C113" s="24"/>
      <c r="D113" s="24"/>
      <c r="E113" s="24"/>
      <c r="F113" s="24"/>
      <c r="G113" s="24"/>
      <c r="H113" s="24"/>
      <c r="I113" s="24"/>
      <c r="J113" s="24"/>
      <c r="K113" s="24"/>
      <c r="L113" s="24"/>
      <c r="M113" s="24"/>
      <c r="N113" s="24"/>
    </row>
    <row r="114" customFormat="false" ht="15" hidden="false" customHeight="false" outlineLevel="0" collapsed="false">
      <c r="A114" s="24"/>
      <c r="B114" s="24"/>
      <c r="C114" s="24"/>
      <c r="D114" s="24"/>
      <c r="E114" s="24"/>
      <c r="F114" s="24"/>
      <c r="G114" s="24"/>
      <c r="H114" s="24"/>
      <c r="I114" s="24"/>
      <c r="J114" s="24"/>
      <c r="K114" s="24"/>
      <c r="L114" s="24"/>
      <c r="M114" s="24"/>
      <c r="N114" s="24"/>
    </row>
    <row r="115" customFormat="false" ht="15" hidden="false" customHeight="false" outlineLevel="0" collapsed="false">
      <c r="A115" s="24"/>
      <c r="B115" s="24"/>
      <c r="C115" s="24"/>
      <c r="D115" s="24"/>
      <c r="E115" s="24"/>
      <c r="F115" s="24"/>
      <c r="G115" s="24"/>
      <c r="H115" s="24"/>
      <c r="I115" s="24"/>
      <c r="J115" s="24"/>
      <c r="K115" s="24"/>
      <c r="L115" s="24"/>
      <c r="M115" s="24"/>
      <c r="N115" s="24"/>
    </row>
    <row r="116" customFormat="false" ht="15" hidden="false" customHeight="false" outlineLevel="0" collapsed="false">
      <c r="A116" s="24"/>
      <c r="B116" s="24"/>
      <c r="C116" s="24"/>
      <c r="D116" s="24"/>
      <c r="E116" s="24"/>
      <c r="F116" s="24"/>
      <c r="G116" s="24"/>
      <c r="H116" s="24"/>
      <c r="I116" s="24"/>
      <c r="J116" s="24"/>
      <c r="K116" s="24"/>
      <c r="L116" s="24"/>
      <c r="M116" s="24"/>
      <c r="N116" s="24"/>
    </row>
    <row r="117" customFormat="false" ht="15" hidden="false" customHeight="false" outlineLevel="0" collapsed="false">
      <c r="A117" s="24"/>
      <c r="B117" s="24"/>
      <c r="C117" s="24"/>
      <c r="D117" s="24"/>
      <c r="E117" s="24"/>
      <c r="F117" s="24"/>
      <c r="G117" s="24"/>
      <c r="H117" s="24"/>
      <c r="I117" s="24"/>
      <c r="J117" s="24"/>
      <c r="K117" s="24"/>
      <c r="L117" s="24"/>
      <c r="M117" s="24"/>
      <c r="N117" s="24"/>
    </row>
    <row r="118" customFormat="false" ht="15" hidden="false" customHeight="false" outlineLevel="0" collapsed="false">
      <c r="A118" s="24"/>
      <c r="B118" s="24"/>
      <c r="C118" s="24"/>
      <c r="D118" s="24"/>
      <c r="E118" s="24"/>
      <c r="F118" s="24"/>
      <c r="G118" s="24"/>
      <c r="H118" s="24"/>
      <c r="I118" s="24"/>
      <c r="J118" s="24"/>
      <c r="K118" s="24"/>
      <c r="L118" s="24"/>
      <c r="M118" s="24"/>
      <c r="N118" s="24"/>
    </row>
    <row r="119" customFormat="false" ht="15" hidden="false" customHeight="false" outlineLevel="0" collapsed="false">
      <c r="A119" s="24"/>
      <c r="B119" s="24"/>
      <c r="C119" s="24"/>
      <c r="D119" s="24"/>
      <c r="E119" s="24"/>
      <c r="F119" s="24"/>
      <c r="G119" s="24"/>
      <c r="H119" s="24"/>
      <c r="I119" s="24"/>
      <c r="J119" s="24"/>
      <c r="K119" s="24"/>
      <c r="L119" s="24"/>
      <c r="M119" s="24"/>
      <c r="N119" s="24"/>
    </row>
    <row r="120" customFormat="false" ht="15" hidden="false" customHeight="false" outlineLevel="0" collapsed="false">
      <c r="A120" s="24"/>
      <c r="B120" s="24"/>
      <c r="C120" s="24"/>
      <c r="D120" s="24"/>
      <c r="E120" s="24"/>
      <c r="F120" s="24"/>
      <c r="G120" s="24"/>
      <c r="H120" s="24"/>
      <c r="I120" s="24"/>
      <c r="J120" s="24"/>
      <c r="K120" s="24"/>
      <c r="L120" s="24"/>
      <c r="M120" s="24"/>
      <c r="N120" s="24"/>
    </row>
    <row r="121" customFormat="false" ht="15" hidden="false" customHeight="false" outlineLevel="0" collapsed="false">
      <c r="A121" s="24"/>
      <c r="B121" s="24"/>
      <c r="C121" s="24"/>
      <c r="D121" s="24"/>
      <c r="E121" s="24"/>
      <c r="F121" s="24"/>
      <c r="G121" s="24"/>
      <c r="H121" s="24"/>
      <c r="I121" s="24"/>
      <c r="J121" s="24"/>
      <c r="K121" s="24"/>
      <c r="L121" s="24"/>
      <c r="M121" s="24"/>
      <c r="N121" s="24"/>
    </row>
    <row r="122" customFormat="false" ht="15" hidden="false" customHeight="false" outlineLevel="0" collapsed="false">
      <c r="A122" s="24"/>
      <c r="B122" s="24"/>
      <c r="C122" s="24"/>
      <c r="D122" s="24"/>
      <c r="E122" s="24"/>
      <c r="F122" s="24"/>
      <c r="G122" s="24"/>
      <c r="H122" s="24"/>
      <c r="I122" s="24"/>
      <c r="J122" s="24"/>
      <c r="K122" s="24"/>
      <c r="L122" s="24"/>
      <c r="M122" s="24"/>
      <c r="N122" s="24"/>
    </row>
    <row r="123" customFormat="false" ht="15" hidden="false" customHeight="false" outlineLevel="0" collapsed="false">
      <c r="A123" s="24"/>
      <c r="B123" s="24"/>
      <c r="C123" s="24"/>
      <c r="D123" s="24"/>
      <c r="E123" s="24"/>
      <c r="F123" s="24"/>
      <c r="G123" s="24"/>
      <c r="H123" s="24"/>
      <c r="I123" s="24"/>
      <c r="J123" s="24"/>
      <c r="K123" s="24"/>
      <c r="L123" s="24"/>
      <c r="M123" s="24"/>
      <c r="N123" s="24"/>
    </row>
    <row r="124" customFormat="false" ht="15" hidden="false" customHeight="false" outlineLevel="0" collapsed="false">
      <c r="A124" s="24"/>
      <c r="B124" s="24"/>
      <c r="C124" s="24"/>
      <c r="D124" s="24"/>
      <c r="E124" s="24"/>
      <c r="F124" s="24"/>
      <c r="G124" s="24"/>
      <c r="H124" s="24"/>
      <c r="I124" s="24"/>
      <c r="J124" s="24"/>
      <c r="K124" s="24"/>
      <c r="L124" s="24"/>
      <c r="M124" s="24"/>
      <c r="N124" s="24"/>
    </row>
  </sheetData>
  <sheetProtection sheet="true" formatCells="false" formatColumns="false" formatRows="false" sort="false" autoFilter="false"/>
  <mergeCells count="4">
    <mergeCell ref="B3:I3"/>
    <mergeCell ref="D9:E9"/>
    <mergeCell ref="D22:E22"/>
    <mergeCell ref="D23:E23"/>
  </mergeCells>
  <dataValidations count="2">
    <dataValidation allowBlank="true" error="Enter a number (0 or more). Put conditions in the Notes column." errorStyle="stop" errorTitle="Number required" operator="greaterThanOrEqual" showDropDown="false" showErrorMessage="true" showInputMessage="false" sqref="D7:E8 D12:E16 D19:E21" type="decimal">
      <formula1>0</formula1>
      <formula2>0</formula2>
    </dataValidation>
    <dataValidation allowBlank="true" error="Enter a percentage, e.g. 10%." errorStyle="stop" errorTitle="Percentage" operator="between" showDropDown="false" showErrorMessage="true" showInputMessage="false" sqref="D24:E24" type="decimal">
      <formula1>0</formula1>
      <formula2>1</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true" outlineLevel="0" max="1" min="1" style="0" width="3"/>
    <col collapsed="false" customWidth="true" hidden="false" outlineLevel="0" max="2" min="2" style="0" width="46"/>
    <col collapsed="false" customWidth="true" hidden="false" outlineLevel="0" max="3" min="3" style="0" width="9"/>
    <col collapsed="false" customWidth="true" hidden="false" outlineLevel="0" max="5" min="4" style="0" width="16"/>
    <col collapsed="false" customWidth="true" hidden="false" outlineLevel="0" max="6" min="6" style="0" width="13"/>
    <col collapsed="false" customWidth="true" hidden="false" outlineLevel="0" max="7" min="7" style="0" width="40"/>
    <col collapsed="false" customWidth="true" hidden="false" outlineLevel="0" max="9" min="8" style="0" width="11"/>
  </cols>
  <sheetData>
    <row r="1" customFormat="false" ht="15" hidden="false" customHeight="false" outlineLevel="0" collapsed="false">
      <c r="A1" s="24"/>
      <c r="B1" s="24"/>
      <c r="C1" s="24"/>
      <c r="D1" s="24"/>
      <c r="E1" s="24"/>
      <c r="F1" s="24"/>
      <c r="G1" s="24"/>
      <c r="H1" s="24"/>
      <c r="I1" s="24"/>
      <c r="J1" s="24"/>
      <c r="K1" s="24"/>
      <c r="L1" s="24"/>
      <c r="M1" s="24"/>
      <c r="N1" s="24"/>
    </row>
    <row r="2" customFormat="false" ht="19.7" hidden="false" customHeight="false" outlineLevel="0" collapsed="false">
      <c r="A2" s="24"/>
      <c r="B2" s="25" t="s">
        <v>780</v>
      </c>
      <c r="C2" s="24"/>
      <c r="D2" s="24"/>
      <c r="E2" s="24"/>
      <c r="F2" s="24"/>
      <c r="G2" s="24"/>
      <c r="H2" s="24"/>
      <c r="I2" s="24"/>
      <c r="J2" s="24"/>
      <c r="K2" s="24"/>
      <c r="L2" s="24"/>
      <c r="M2" s="24"/>
      <c r="N2" s="24"/>
    </row>
    <row r="3" customFormat="false" ht="30" hidden="false" customHeight="true" outlineLevel="0" collapsed="false">
      <c r="A3" s="24"/>
      <c r="B3" s="26" t="s">
        <v>781</v>
      </c>
      <c r="C3" s="26"/>
      <c r="D3" s="26"/>
      <c r="E3" s="26"/>
      <c r="F3" s="26"/>
      <c r="G3" s="26"/>
      <c r="H3" s="26"/>
      <c r="I3" s="26"/>
      <c r="J3" s="24"/>
      <c r="K3" s="24"/>
      <c r="L3" s="24"/>
      <c r="M3" s="24"/>
      <c r="N3" s="24"/>
    </row>
    <row r="4" customFormat="false" ht="15" hidden="false" customHeight="false" outlineLevel="0" collapsed="false">
      <c r="A4" s="24"/>
      <c r="B4" s="24"/>
      <c r="C4" s="24"/>
      <c r="D4" s="24"/>
      <c r="E4" s="24"/>
      <c r="F4" s="24"/>
      <c r="G4" s="24"/>
      <c r="H4" s="24"/>
      <c r="I4" s="24"/>
      <c r="J4" s="24"/>
      <c r="K4" s="24"/>
      <c r="L4" s="24"/>
      <c r="M4" s="24"/>
      <c r="N4" s="24"/>
    </row>
    <row r="5" customFormat="false" ht="30" hidden="false" customHeight="true" outlineLevel="0" collapsed="false">
      <c r="A5" s="27" t="s">
        <v>157</v>
      </c>
      <c r="B5" s="27" t="s">
        <v>158</v>
      </c>
      <c r="C5" s="27" t="s">
        <v>159</v>
      </c>
      <c r="D5" s="27" t="s">
        <v>160</v>
      </c>
      <c r="E5" s="27" t="s">
        <v>161</v>
      </c>
      <c r="F5" s="27" t="s">
        <v>162</v>
      </c>
      <c r="G5" s="27" t="s">
        <v>163</v>
      </c>
      <c r="H5" s="27" t="s">
        <v>164</v>
      </c>
      <c r="I5" s="27" t="s">
        <v>165</v>
      </c>
      <c r="J5" s="24"/>
      <c r="K5" s="24"/>
      <c r="L5" s="24"/>
      <c r="M5" s="24"/>
      <c r="N5" s="24"/>
    </row>
    <row r="6" customFormat="false" ht="15" hidden="false" customHeight="false" outlineLevel="0" collapsed="false">
      <c r="A6" s="24"/>
      <c r="B6" s="28" t="s">
        <v>782</v>
      </c>
      <c r="C6" s="29"/>
      <c r="D6" s="29"/>
      <c r="E6" s="29"/>
      <c r="F6" s="29"/>
      <c r="G6" s="29"/>
      <c r="H6" s="29"/>
      <c r="I6" s="29"/>
      <c r="J6" s="24"/>
      <c r="K6" s="24"/>
      <c r="L6" s="24"/>
      <c r="M6" s="24"/>
      <c r="N6" s="24"/>
    </row>
    <row r="7" customFormat="false" ht="15" hidden="false" customHeight="false" outlineLevel="0" collapsed="false">
      <c r="A7" s="30" t="s">
        <v>783</v>
      </c>
      <c r="B7" s="31" t="s">
        <v>784</v>
      </c>
      <c r="C7" s="32" t="s">
        <v>231</v>
      </c>
      <c r="D7" s="37"/>
      <c r="E7" s="37"/>
      <c r="F7" s="32" t="n">
        <v>20</v>
      </c>
      <c r="G7" s="34"/>
      <c r="H7" s="35"/>
      <c r="I7" s="35"/>
      <c r="J7" s="24"/>
      <c r="K7" s="24"/>
      <c r="L7" s="24"/>
      <c r="M7" s="24"/>
      <c r="N7" s="24"/>
    </row>
    <row r="8" customFormat="false" ht="15" hidden="false" customHeight="false" outlineLevel="0" collapsed="false">
      <c r="A8" s="30" t="s">
        <v>785</v>
      </c>
      <c r="B8" s="31" t="s">
        <v>786</v>
      </c>
      <c r="C8" s="32" t="s">
        <v>231</v>
      </c>
      <c r="D8" s="37"/>
      <c r="E8" s="37"/>
      <c r="F8" s="32" t="n">
        <v>18</v>
      </c>
      <c r="G8" s="34"/>
      <c r="H8" s="35"/>
      <c r="I8" s="35"/>
      <c r="J8" s="24"/>
      <c r="K8" s="24"/>
      <c r="L8" s="24"/>
      <c r="M8" s="24"/>
      <c r="N8" s="24"/>
    </row>
    <row r="9" customFormat="false" ht="15" hidden="false" customHeight="false" outlineLevel="0" collapsed="false">
      <c r="A9" s="30" t="s">
        <v>787</v>
      </c>
      <c r="B9" s="31" t="s">
        <v>788</v>
      </c>
      <c r="C9" s="32" t="s">
        <v>231</v>
      </c>
      <c r="D9" s="37"/>
      <c r="E9" s="37"/>
      <c r="F9" s="32" t="n">
        <v>25</v>
      </c>
      <c r="G9" s="34"/>
      <c r="H9" s="35"/>
      <c r="I9" s="35"/>
      <c r="J9" s="24"/>
      <c r="K9" s="24"/>
      <c r="L9" s="24"/>
      <c r="M9" s="24"/>
      <c r="N9" s="24"/>
    </row>
    <row r="10" customFormat="false" ht="15" hidden="false" customHeight="false" outlineLevel="0" collapsed="false">
      <c r="A10" s="30" t="s">
        <v>789</v>
      </c>
      <c r="B10" s="31" t="s">
        <v>790</v>
      </c>
      <c r="C10" s="32" t="s">
        <v>231</v>
      </c>
      <c r="D10" s="37"/>
      <c r="E10" s="37"/>
      <c r="F10" s="32" t="n">
        <v>20</v>
      </c>
      <c r="G10" s="34"/>
      <c r="H10" s="35"/>
      <c r="I10" s="35"/>
      <c r="J10" s="24"/>
      <c r="K10" s="24"/>
      <c r="L10" s="24"/>
      <c r="M10" s="24"/>
      <c r="N10" s="24"/>
    </row>
    <row r="11" customFormat="false" ht="15" hidden="false" customHeight="false" outlineLevel="0" collapsed="false">
      <c r="A11" s="30" t="s">
        <v>791</v>
      </c>
      <c r="B11" s="31" t="s">
        <v>792</v>
      </c>
      <c r="C11" s="32" t="s">
        <v>231</v>
      </c>
      <c r="D11" s="37"/>
      <c r="E11" s="37"/>
      <c r="F11" s="32" t="n">
        <v>12</v>
      </c>
      <c r="G11" s="34"/>
      <c r="H11" s="35"/>
      <c r="I11" s="35"/>
      <c r="J11" s="24"/>
      <c r="K11" s="24"/>
      <c r="L11" s="24"/>
      <c r="M11" s="24"/>
      <c r="N11" s="24"/>
    </row>
    <row r="12" customFormat="false" ht="15" hidden="false" customHeight="false" outlineLevel="0" collapsed="false">
      <c r="A12" s="30" t="s">
        <v>793</v>
      </c>
      <c r="B12" s="31" t="s">
        <v>794</v>
      </c>
      <c r="C12" s="32" t="s">
        <v>231</v>
      </c>
      <c r="D12" s="37"/>
      <c r="E12" s="37"/>
      <c r="F12" s="32" t="n">
        <v>12</v>
      </c>
      <c r="G12" s="34"/>
      <c r="H12" s="35"/>
      <c r="I12" s="35"/>
      <c r="J12" s="24"/>
      <c r="K12" s="24"/>
      <c r="L12" s="24"/>
      <c r="M12" s="24"/>
      <c r="N12" s="24"/>
    </row>
    <row r="13" customFormat="false" ht="15" hidden="false" customHeight="false" outlineLevel="0" collapsed="false">
      <c r="A13" s="30" t="s">
        <v>795</v>
      </c>
      <c r="B13" s="31" t="s">
        <v>796</v>
      </c>
      <c r="C13" s="32" t="s">
        <v>231</v>
      </c>
      <c r="D13" s="37"/>
      <c r="E13" s="37"/>
      <c r="F13" s="32" t="n">
        <v>35</v>
      </c>
      <c r="G13" s="34"/>
      <c r="H13" s="35"/>
      <c r="I13" s="35"/>
      <c r="J13" s="24"/>
      <c r="K13" s="24"/>
      <c r="L13" s="24"/>
      <c r="M13" s="24"/>
      <c r="N13" s="24"/>
    </row>
    <row r="14" customFormat="false" ht="15" hidden="false" customHeight="false" outlineLevel="0" collapsed="false">
      <c r="A14" s="30" t="s">
        <v>797</v>
      </c>
      <c r="B14" s="31" t="s">
        <v>798</v>
      </c>
      <c r="C14" s="32" t="str">
        <f aca="false">LenUnit</f>
        <v>mm</v>
      </c>
      <c r="D14" s="37"/>
      <c r="E14" s="37"/>
      <c r="F14" s="32" t="n">
        <v>0.5</v>
      </c>
      <c r="G14" s="34"/>
      <c r="H14" s="38" t="str">
        <f aca="false">IF(D14="","",IF(LenUnit="mil",D14*0.0254,IF(LenUnit="µm",D14/1000,IF(LenUnit="inch",D14*25.4,D14))))</f>
        <v/>
      </c>
      <c r="I14" s="38" t="str">
        <f aca="false">IF(E14="","",IF(LenUnit="mil",E14*0.0254,IF(LenUnit="µm",E14/1000,IF(LenUnit="inch",E14*25.4,E14))))</f>
        <v/>
      </c>
      <c r="J14" s="24"/>
      <c r="K14" s="24"/>
      <c r="L14" s="24"/>
      <c r="M14" s="24"/>
      <c r="N14" s="24"/>
    </row>
    <row r="15" customFormat="false" ht="15" hidden="false" customHeight="false" outlineLevel="0" collapsed="false">
      <c r="A15" s="30" t="s">
        <v>799</v>
      </c>
      <c r="B15" s="31" t="s">
        <v>800</v>
      </c>
      <c r="C15" s="32" t="str">
        <f aca="false">LenUnit</f>
        <v>mm</v>
      </c>
      <c r="D15" s="37"/>
      <c r="E15" s="37"/>
      <c r="F15" s="32" t="n">
        <v>0.2</v>
      </c>
      <c r="G15" s="34"/>
      <c r="H15" s="38" t="str">
        <f aca="false">IF(D15="","",IF(LenUnit="mil",D15*0.0254,IF(LenUnit="µm",D15/1000,IF(LenUnit="inch",D15*25.4,D15))))</f>
        <v/>
      </c>
      <c r="I15" s="38" t="str">
        <f aca="false">IF(E15="","",IF(LenUnit="mil",E15*0.0254,IF(LenUnit="µm",E15/1000,IF(LenUnit="inch",E15*25.4,E15))))</f>
        <v/>
      </c>
      <c r="J15" s="24"/>
      <c r="K15" s="24"/>
      <c r="L15" s="24"/>
      <c r="M15" s="24"/>
      <c r="N15" s="24"/>
    </row>
    <row r="16" customFormat="false" ht="15" hidden="false" customHeight="false" outlineLevel="0" collapsed="false">
      <c r="A16" s="24"/>
      <c r="B16" s="24"/>
      <c r="C16" s="24"/>
      <c r="D16" s="24"/>
      <c r="E16" s="24"/>
      <c r="F16" s="24"/>
      <c r="G16" s="24"/>
      <c r="H16" s="24"/>
      <c r="I16" s="24"/>
      <c r="J16" s="24"/>
      <c r="K16" s="24"/>
      <c r="L16" s="24"/>
      <c r="M16" s="24"/>
      <c r="N16" s="24"/>
    </row>
    <row r="17" customFormat="false" ht="15" hidden="false" customHeight="false" outlineLevel="0" collapsed="false">
      <c r="A17" s="24"/>
      <c r="B17" s="28" t="s">
        <v>801</v>
      </c>
      <c r="C17" s="29"/>
      <c r="D17" s="29"/>
      <c r="E17" s="29"/>
      <c r="F17" s="29"/>
      <c r="G17" s="29"/>
      <c r="H17" s="29"/>
      <c r="I17" s="29"/>
      <c r="J17" s="24"/>
      <c r="K17" s="24"/>
      <c r="L17" s="24"/>
      <c r="M17" s="24"/>
      <c r="N17" s="24"/>
    </row>
    <row r="18" customFormat="false" ht="15" hidden="false" customHeight="false" outlineLevel="0" collapsed="false">
      <c r="A18" s="30" t="s">
        <v>802</v>
      </c>
      <c r="B18" s="31" t="s">
        <v>803</v>
      </c>
      <c r="C18" s="32" t="s">
        <v>178</v>
      </c>
      <c r="D18" s="36"/>
      <c r="E18" s="36"/>
      <c r="F18" s="32"/>
      <c r="G18" s="34"/>
      <c r="H18" s="35"/>
      <c r="I18" s="35"/>
      <c r="J18" s="24"/>
      <c r="K18" s="24"/>
      <c r="L18" s="24"/>
      <c r="M18" s="24"/>
      <c r="N18" s="24"/>
    </row>
    <row r="19" customFormat="false" ht="15" hidden="false" customHeight="false" outlineLevel="0" collapsed="false">
      <c r="A19" s="30" t="s">
        <v>804</v>
      </c>
      <c r="B19" s="31" t="s">
        <v>805</v>
      </c>
      <c r="C19" s="32" t="s">
        <v>178</v>
      </c>
      <c r="D19" s="36"/>
      <c r="E19" s="36"/>
      <c r="F19" s="32"/>
      <c r="G19" s="34"/>
      <c r="H19" s="35"/>
      <c r="I19" s="35"/>
      <c r="J19" s="24"/>
      <c r="K19" s="24"/>
      <c r="L19" s="24"/>
      <c r="M19" s="24"/>
      <c r="N19" s="24"/>
    </row>
    <row r="20" customFormat="false" ht="15" hidden="false" customHeight="false" outlineLevel="0" collapsed="false">
      <c r="A20" s="30" t="s">
        <v>806</v>
      </c>
      <c r="B20" s="31" t="s">
        <v>807</v>
      </c>
      <c r="C20" s="32" t="str">
        <f aca="false">LenUnit</f>
        <v>mm</v>
      </c>
      <c r="D20" s="37"/>
      <c r="E20" s="37"/>
      <c r="F20" s="32" t="n">
        <v>0.5</v>
      </c>
      <c r="G20" s="34"/>
      <c r="H20" s="38" t="str">
        <f aca="false">IF(D20="","",IF(LenUnit="mil",D20*0.0254,IF(LenUnit="µm",D20/1000,IF(LenUnit="inch",D20*25.4,D20))))</f>
        <v/>
      </c>
      <c r="I20" s="38" t="str">
        <f aca="false">IF(E20="","",IF(LenUnit="mil",E20*0.0254,IF(LenUnit="µm",E20/1000,IF(LenUnit="inch",E20*25.4,E20))))</f>
        <v/>
      </c>
      <c r="J20" s="24"/>
      <c r="K20" s="24"/>
      <c r="L20" s="24"/>
      <c r="M20" s="24"/>
      <c r="N20" s="24"/>
    </row>
    <row r="21" customFormat="false" ht="15" hidden="false" customHeight="false" outlineLevel="0" collapsed="false">
      <c r="A21" s="30" t="s">
        <v>808</v>
      </c>
      <c r="B21" s="31" t="s">
        <v>809</v>
      </c>
      <c r="C21" s="32" t="s">
        <v>178</v>
      </c>
      <c r="D21" s="36"/>
      <c r="E21" s="36"/>
      <c r="F21" s="32"/>
      <c r="G21" s="34"/>
      <c r="H21" s="35"/>
      <c r="I21" s="35"/>
      <c r="J21" s="24"/>
      <c r="K21" s="24"/>
      <c r="L21" s="24"/>
      <c r="M21" s="24"/>
      <c r="N21" s="24"/>
    </row>
    <row r="22" customFormat="false" ht="30" hidden="false" customHeight="true" outlineLevel="0" collapsed="false">
      <c r="A22" s="30" t="s">
        <v>810</v>
      </c>
      <c r="B22" s="31" t="s">
        <v>811</v>
      </c>
      <c r="C22" s="32" t="s">
        <v>265</v>
      </c>
      <c r="D22" s="41"/>
      <c r="E22" s="41"/>
      <c r="F22" s="32"/>
      <c r="G22" s="34"/>
      <c r="H22" s="35"/>
      <c r="I22" s="35"/>
      <c r="J22" s="24"/>
      <c r="K22" s="24"/>
      <c r="L22" s="24"/>
      <c r="M22" s="24"/>
      <c r="N22" s="24"/>
    </row>
    <row r="23" customFormat="false" ht="15" hidden="false" customHeight="false" outlineLevel="0" collapsed="false">
      <c r="A23" s="30" t="s">
        <v>812</v>
      </c>
      <c r="B23" s="31" t="s">
        <v>813</v>
      </c>
      <c r="C23" s="32" t="s">
        <v>178</v>
      </c>
      <c r="D23" s="36"/>
      <c r="E23" s="36"/>
      <c r="F23" s="32"/>
      <c r="G23" s="34"/>
      <c r="H23" s="35"/>
      <c r="I23" s="35"/>
      <c r="J23" s="24"/>
      <c r="K23" s="24"/>
      <c r="L23" s="24"/>
      <c r="M23" s="24"/>
      <c r="N23" s="24"/>
    </row>
    <row r="24" customFormat="false" ht="15" hidden="false" customHeight="false" outlineLevel="0" collapsed="false">
      <c r="A24" s="24"/>
      <c r="B24" s="24"/>
      <c r="C24" s="24"/>
      <c r="D24" s="24"/>
      <c r="E24" s="24"/>
      <c r="F24" s="24"/>
      <c r="G24" s="24"/>
      <c r="H24" s="24"/>
      <c r="I24" s="24"/>
      <c r="J24" s="24"/>
      <c r="K24" s="24"/>
      <c r="L24" s="24"/>
      <c r="M24" s="24"/>
      <c r="N24" s="24"/>
    </row>
    <row r="25" customFormat="false" ht="15" hidden="false" customHeight="false" outlineLevel="0" collapsed="false">
      <c r="A25" s="24"/>
      <c r="B25" s="24"/>
      <c r="C25" s="24"/>
      <c r="D25" s="24"/>
      <c r="E25" s="24"/>
      <c r="F25" s="24"/>
      <c r="G25" s="24"/>
      <c r="H25" s="24"/>
      <c r="I25" s="24"/>
      <c r="J25" s="24"/>
      <c r="K25" s="24"/>
      <c r="L25" s="24"/>
      <c r="M25" s="24"/>
      <c r="N25" s="24"/>
    </row>
    <row r="26" customFormat="false" ht="15" hidden="false" customHeight="false" outlineLevel="0" collapsed="false">
      <c r="A26" s="24"/>
      <c r="B26" s="24"/>
      <c r="C26" s="24"/>
      <c r="D26" s="24"/>
      <c r="E26" s="24"/>
      <c r="F26" s="24"/>
      <c r="G26" s="24"/>
      <c r="H26" s="24"/>
      <c r="I26" s="24"/>
      <c r="J26" s="24"/>
      <c r="K26" s="24"/>
      <c r="L26" s="24"/>
      <c r="M26" s="24"/>
      <c r="N26" s="24"/>
    </row>
    <row r="27" customFormat="false" ht="15" hidden="false" customHeight="false" outlineLevel="0" collapsed="false">
      <c r="A27" s="24"/>
      <c r="B27" s="24"/>
      <c r="C27" s="24"/>
      <c r="D27" s="24"/>
      <c r="E27" s="24"/>
      <c r="F27" s="24"/>
      <c r="G27" s="24"/>
      <c r="H27" s="24"/>
      <c r="I27" s="24"/>
      <c r="J27" s="24"/>
      <c r="K27" s="24"/>
      <c r="L27" s="24"/>
      <c r="M27" s="24"/>
      <c r="N27" s="24"/>
    </row>
    <row r="28" customFormat="false" ht="15" hidden="false" customHeight="false" outlineLevel="0" collapsed="false">
      <c r="A28" s="24"/>
      <c r="B28" s="24"/>
      <c r="C28" s="24"/>
      <c r="D28" s="24"/>
      <c r="E28" s="24"/>
      <c r="F28" s="24"/>
      <c r="G28" s="24"/>
      <c r="H28" s="24"/>
      <c r="I28" s="24"/>
      <c r="J28" s="24"/>
      <c r="K28" s="24"/>
      <c r="L28" s="24"/>
      <c r="M28" s="24"/>
      <c r="N28" s="24"/>
    </row>
    <row r="29" customFormat="false" ht="15" hidden="false" customHeight="false" outlineLevel="0" collapsed="false">
      <c r="A29" s="24"/>
      <c r="B29" s="24"/>
      <c r="C29" s="24"/>
      <c r="D29" s="24"/>
      <c r="E29" s="24"/>
      <c r="F29" s="24"/>
      <c r="G29" s="24"/>
      <c r="H29" s="24"/>
      <c r="I29" s="24"/>
      <c r="J29" s="24"/>
      <c r="K29" s="24"/>
      <c r="L29" s="24"/>
      <c r="M29" s="24"/>
      <c r="N29" s="24"/>
    </row>
    <row r="30" customFormat="false" ht="15" hidden="false" customHeight="false" outlineLevel="0" collapsed="false">
      <c r="A30" s="24"/>
      <c r="B30" s="24"/>
      <c r="C30" s="24"/>
      <c r="D30" s="24"/>
      <c r="E30" s="24"/>
      <c r="F30" s="24"/>
      <c r="G30" s="24"/>
      <c r="H30" s="24"/>
      <c r="I30" s="24"/>
      <c r="J30" s="24"/>
      <c r="K30" s="24"/>
      <c r="L30" s="24"/>
      <c r="M30" s="24"/>
      <c r="N30" s="24"/>
    </row>
    <row r="31" customFormat="false" ht="15" hidden="false" customHeight="false" outlineLevel="0" collapsed="false">
      <c r="A31" s="24"/>
      <c r="B31" s="24"/>
      <c r="C31" s="24"/>
      <c r="D31" s="24"/>
      <c r="E31" s="24"/>
      <c r="F31" s="24"/>
      <c r="G31" s="24"/>
      <c r="H31" s="24"/>
      <c r="I31" s="24"/>
      <c r="J31" s="24"/>
      <c r="K31" s="24"/>
      <c r="L31" s="24"/>
      <c r="M31" s="24"/>
      <c r="N31" s="24"/>
    </row>
    <row r="32" customFormat="false" ht="15" hidden="false" customHeight="false" outlineLevel="0" collapsed="false">
      <c r="A32" s="24"/>
      <c r="B32" s="24"/>
      <c r="C32" s="24"/>
      <c r="D32" s="24"/>
      <c r="E32" s="24"/>
      <c r="F32" s="24"/>
      <c r="G32" s="24"/>
      <c r="H32" s="24"/>
      <c r="I32" s="24"/>
      <c r="J32" s="24"/>
      <c r="K32" s="24"/>
      <c r="L32" s="24"/>
      <c r="M32" s="24"/>
      <c r="N32" s="24"/>
    </row>
    <row r="33" customFormat="false" ht="15" hidden="false" customHeight="false" outlineLevel="0" collapsed="false">
      <c r="A33" s="24"/>
      <c r="B33" s="24"/>
      <c r="C33" s="24"/>
      <c r="D33" s="24"/>
      <c r="E33" s="24"/>
      <c r="F33" s="24"/>
      <c r="G33" s="24"/>
      <c r="H33" s="24"/>
      <c r="I33" s="24"/>
      <c r="J33" s="24"/>
      <c r="K33" s="24"/>
      <c r="L33" s="24"/>
      <c r="M33" s="24"/>
      <c r="N33" s="24"/>
    </row>
    <row r="34" customFormat="false" ht="15" hidden="false" customHeight="false" outlineLevel="0" collapsed="false">
      <c r="A34" s="24"/>
      <c r="B34" s="24"/>
      <c r="C34" s="24"/>
      <c r="D34" s="24"/>
      <c r="E34" s="24"/>
      <c r="F34" s="24"/>
      <c r="G34" s="24"/>
      <c r="H34" s="24"/>
      <c r="I34" s="24"/>
      <c r="J34" s="24"/>
      <c r="K34" s="24"/>
      <c r="L34" s="24"/>
      <c r="M34" s="24"/>
      <c r="N34" s="24"/>
    </row>
    <row r="35" customFormat="false" ht="15" hidden="false" customHeight="false" outlineLevel="0" collapsed="false">
      <c r="A35" s="24"/>
      <c r="B35" s="24"/>
      <c r="C35" s="24"/>
      <c r="D35" s="24"/>
      <c r="E35" s="24"/>
      <c r="F35" s="24"/>
      <c r="G35" s="24"/>
      <c r="H35" s="24"/>
      <c r="I35" s="24"/>
      <c r="J35" s="24"/>
      <c r="K35" s="24"/>
      <c r="L35" s="24"/>
      <c r="M35" s="24"/>
      <c r="N35" s="24"/>
    </row>
    <row r="36" customFormat="false" ht="15" hidden="false" customHeight="false" outlineLevel="0" collapsed="false">
      <c r="A36" s="24"/>
      <c r="B36" s="24"/>
      <c r="C36" s="24"/>
      <c r="D36" s="24"/>
      <c r="E36" s="24"/>
      <c r="F36" s="24"/>
      <c r="G36" s="24"/>
      <c r="H36" s="24"/>
      <c r="I36" s="24"/>
      <c r="J36" s="24"/>
      <c r="K36" s="24"/>
      <c r="L36" s="24"/>
      <c r="M36" s="24"/>
      <c r="N36" s="24"/>
    </row>
    <row r="37" customFormat="false" ht="15" hidden="false" customHeight="false" outlineLevel="0" collapsed="false">
      <c r="A37" s="24"/>
      <c r="B37" s="24"/>
      <c r="C37" s="24"/>
      <c r="D37" s="24"/>
      <c r="E37" s="24"/>
      <c r="F37" s="24"/>
      <c r="G37" s="24"/>
      <c r="H37" s="24"/>
      <c r="I37" s="24"/>
      <c r="J37" s="24"/>
      <c r="K37" s="24"/>
      <c r="L37" s="24"/>
      <c r="M37" s="24"/>
      <c r="N37" s="24"/>
    </row>
    <row r="38" customFormat="false" ht="15" hidden="false" customHeight="false" outlineLevel="0" collapsed="false">
      <c r="A38" s="24"/>
      <c r="B38" s="24"/>
      <c r="C38" s="24"/>
      <c r="D38" s="24"/>
      <c r="E38" s="24"/>
      <c r="F38" s="24"/>
      <c r="G38" s="24"/>
      <c r="H38" s="24"/>
      <c r="I38" s="24"/>
      <c r="J38" s="24"/>
      <c r="K38" s="24"/>
      <c r="L38" s="24"/>
      <c r="M38" s="24"/>
      <c r="N38" s="24"/>
    </row>
    <row r="39" customFormat="false" ht="15" hidden="false" customHeight="false" outlineLevel="0" collapsed="false">
      <c r="A39" s="24"/>
      <c r="B39" s="24"/>
      <c r="C39" s="24"/>
      <c r="D39" s="24"/>
      <c r="E39" s="24"/>
      <c r="F39" s="24"/>
      <c r="G39" s="24"/>
      <c r="H39" s="24"/>
      <c r="I39" s="24"/>
      <c r="J39" s="24"/>
      <c r="K39" s="24"/>
      <c r="L39" s="24"/>
      <c r="M39" s="24"/>
      <c r="N39" s="24"/>
    </row>
    <row r="40" customFormat="false" ht="15" hidden="false" customHeight="false" outlineLevel="0" collapsed="false">
      <c r="A40" s="24"/>
      <c r="B40" s="24"/>
      <c r="C40" s="24"/>
      <c r="D40" s="24"/>
      <c r="E40" s="24"/>
      <c r="F40" s="24"/>
      <c r="G40" s="24"/>
      <c r="H40" s="24"/>
      <c r="I40" s="24"/>
      <c r="J40" s="24"/>
      <c r="K40" s="24"/>
      <c r="L40" s="24"/>
      <c r="M40" s="24"/>
      <c r="N40" s="24"/>
    </row>
    <row r="41" customFormat="false" ht="15" hidden="false" customHeight="false" outlineLevel="0" collapsed="false">
      <c r="A41" s="24"/>
      <c r="B41" s="24"/>
      <c r="C41" s="24"/>
      <c r="D41" s="24"/>
      <c r="E41" s="24"/>
      <c r="F41" s="24"/>
      <c r="G41" s="24"/>
      <c r="H41" s="24"/>
      <c r="I41" s="24"/>
      <c r="J41" s="24"/>
      <c r="K41" s="24"/>
      <c r="L41" s="24"/>
      <c r="M41" s="24"/>
      <c r="N41" s="24"/>
    </row>
    <row r="42" customFormat="false" ht="15" hidden="false" customHeight="false" outlineLevel="0" collapsed="false">
      <c r="A42" s="24"/>
      <c r="B42" s="24"/>
      <c r="C42" s="24"/>
      <c r="D42" s="24"/>
      <c r="E42" s="24"/>
      <c r="F42" s="24"/>
      <c r="G42" s="24"/>
      <c r="H42" s="24"/>
      <c r="I42" s="24"/>
      <c r="J42" s="24"/>
      <c r="K42" s="24"/>
      <c r="L42" s="24"/>
      <c r="M42" s="24"/>
      <c r="N42" s="24"/>
    </row>
    <row r="43" customFormat="false" ht="15" hidden="false" customHeight="false" outlineLevel="0" collapsed="false">
      <c r="A43" s="24"/>
      <c r="B43" s="24"/>
      <c r="C43" s="24"/>
      <c r="D43" s="24"/>
      <c r="E43" s="24"/>
      <c r="F43" s="24"/>
      <c r="G43" s="24"/>
      <c r="H43" s="24"/>
      <c r="I43" s="24"/>
      <c r="J43" s="24"/>
      <c r="K43" s="24"/>
      <c r="L43" s="24"/>
      <c r="M43" s="24"/>
      <c r="N43" s="24"/>
    </row>
    <row r="44" customFormat="false" ht="15" hidden="false" customHeight="false" outlineLevel="0" collapsed="false">
      <c r="A44" s="24"/>
      <c r="B44" s="24"/>
      <c r="C44" s="24"/>
      <c r="D44" s="24"/>
      <c r="E44" s="24"/>
      <c r="F44" s="24"/>
      <c r="G44" s="24"/>
      <c r="H44" s="24"/>
      <c r="I44" s="24"/>
      <c r="J44" s="24"/>
      <c r="K44" s="24"/>
      <c r="L44" s="24"/>
      <c r="M44" s="24"/>
      <c r="N44" s="24"/>
    </row>
    <row r="45" customFormat="false" ht="15" hidden="false" customHeight="false" outlineLevel="0" collapsed="false">
      <c r="A45" s="24"/>
      <c r="B45" s="24"/>
      <c r="C45" s="24"/>
      <c r="D45" s="24"/>
      <c r="E45" s="24"/>
      <c r="F45" s="24"/>
      <c r="G45" s="24"/>
      <c r="H45" s="24"/>
      <c r="I45" s="24"/>
      <c r="J45" s="24"/>
      <c r="K45" s="24"/>
      <c r="L45" s="24"/>
      <c r="M45" s="24"/>
      <c r="N45" s="24"/>
    </row>
    <row r="46" customFormat="false" ht="15" hidden="false" customHeight="false" outlineLevel="0" collapsed="false">
      <c r="A46" s="24"/>
      <c r="B46" s="24"/>
      <c r="C46" s="24"/>
      <c r="D46" s="24"/>
      <c r="E46" s="24"/>
      <c r="F46" s="24"/>
      <c r="G46" s="24"/>
      <c r="H46" s="24"/>
      <c r="I46" s="24"/>
      <c r="J46" s="24"/>
      <c r="K46" s="24"/>
      <c r="L46" s="24"/>
      <c r="M46" s="24"/>
      <c r="N46" s="24"/>
    </row>
    <row r="47" customFormat="false" ht="15" hidden="false" customHeight="false" outlineLevel="0" collapsed="false">
      <c r="A47" s="24"/>
      <c r="B47" s="24"/>
      <c r="C47" s="24"/>
      <c r="D47" s="24"/>
      <c r="E47" s="24"/>
      <c r="F47" s="24"/>
      <c r="G47" s="24"/>
      <c r="H47" s="24"/>
      <c r="I47" s="24"/>
      <c r="J47" s="24"/>
      <c r="K47" s="24"/>
      <c r="L47" s="24"/>
      <c r="M47" s="24"/>
      <c r="N47" s="24"/>
    </row>
    <row r="48" customFormat="false" ht="15" hidden="false" customHeight="false" outlineLevel="0" collapsed="false">
      <c r="A48" s="24"/>
      <c r="B48" s="24"/>
      <c r="C48" s="24"/>
      <c r="D48" s="24"/>
      <c r="E48" s="24"/>
      <c r="F48" s="24"/>
      <c r="G48" s="24"/>
      <c r="H48" s="24"/>
      <c r="I48" s="24"/>
      <c r="J48" s="24"/>
      <c r="K48" s="24"/>
      <c r="L48" s="24"/>
      <c r="M48" s="24"/>
      <c r="N48" s="24"/>
    </row>
    <row r="49" customFormat="false" ht="15" hidden="false" customHeight="false" outlineLevel="0" collapsed="false">
      <c r="A49" s="24"/>
      <c r="B49" s="24"/>
      <c r="C49" s="24"/>
      <c r="D49" s="24"/>
      <c r="E49" s="24"/>
      <c r="F49" s="24"/>
      <c r="G49" s="24"/>
      <c r="H49" s="24"/>
      <c r="I49" s="24"/>
      <c r="J49" s="24"/>
      <c r="K49" s="24"/>
      <c r="L49" s="24"/>
      <c r="M49" s="24"/>
      <c r="N49" s="24"/>
    </row>
    <row r="50" customFormat="false" ht="15" hidden="false" customHeight="false" outlineLevel="0" collapsed="false">
      <c r="A50" s="24"/>
      <c r="B50" s="24"/>
      <c r="C50" s="24"/>
      <c r="D50" s="24"/>
      <c r="E50" s="24"/>
      <c r="F50" s="24"/>
      <c r="G50" s="24"/>
      <c r="H50" s="24"/>
      <c r="I50" s="24"/>
      <c r="J50" s="24"/>
      <c r="K50" s="24"/>
      <c r="L50" s="24"/>
      <c r="M50" s="24"/>
      <c r="N50" s="24"/>
    </row>
    <row r="51" customFormat="false" ht="15" hidden="false" customHeight="false" outlineLevel="0" collapsed="false">
      <c r="A51" s="24"/>
      <c r="B51" s="24"/>
      <c r="C51" s="24"/>
      <c r="D51" s="24"/>
      <c r="E51" s="24"/>
      <c r="F51" s="24"/>
      <c r="G51" s="24"/>
      <c r="H51" s="24"/>
      <c r="I51" s="24"/>
      <c r="J51" s="24"/>
      <c r="K51" s="24"/>
      <c r="L51" s="24"/>
      <c r="M51" s="24"/>
      <c r="N51" s="24"/>
    </row>
    <row r="52" customFormat="false" ht="15" hidden="false" customHeight="false" outlineLevel="0" collapsed="false">
      <c r="A52" s="24"/>
      <c r="B52" s="24"/>
      <c r="C52" s="24"/>
      <c r="D52" s="24"/>
      <c r="E52" s="24"/>
      <c r="F52" s="24"/>
      <c r="G52" s="24"/>
      <c r="H52" s="24"/>
      <c r="I52" s="24"/>
      <c r="J52" s="24"/>
      <c r="K52" s="24"/>
      <c r="L52" s="24"/>
      <c r="M52" s="24"/>
      <c r="N52" s="24"/>
    </row>
    <row r="53" customFormat="false" ht="15" hidden="false" customHeight="false" outlineLevel="0" collapsed="false">
      <c r="A53" s="24"/>
      <c r="B53" s="24"/>
      <c r="C53" s="24"/>
      <c r="D53" s="24"/>
      <c r="E53" s="24"/>
      <c r="F53" s="24"/>
      <c r="G53" s="24"/>
      <c r="H53" s="24"/>
      <c r="I53" s="24"/>
      <c r="J53" s="24"/>
      <c r="K53" s="24"/>
      <c r="L53" s="24"/>
      <c r="M53" s="24"/>
      <c r="N53" s="24"/>
    </row>
    <row r="54" customFormat="false" ht="15" hidden="false" customHeight="false" outlineLevel="0" collapsed="false">
      <c r="A54" s="24"/>
      <c r="B54" s="24"/>
      <c r="C54" s="24"/>
      <c r="D54" s="24"/>
      <c r="E54" s="24"/>
      <c r="F54" s="24"/>
      <c r="G54" s="24"/>
      <c r="H54" s="24"/>
      <c r="I54" s="24"/>
      <c r="J54" s="24"/>
      <c r="K54" s="24"/>
      <c r="L54" s="24"/>
      <c r="M54" s="24"/>
      <c r="N54" s="24"/>
    </row>
    <row r="55" customFormat="false" ht="15" hidden="false" customHeight="false" outlineLevel="0" collapsed="false">
      <c r="A55" s="24"/>
      <c r="B55" s="24"/>
      <c r="C55" s="24"/>
      <c r="D55" s="24"/>
      <c r="E55" s="24"/>
      <c r="F55" s="24"/>
      <c r="G55" s="24"/>
      <c r="H55" s="24"/>
      <c r="I55" s="24"/>
      <c r="J55" s="24"/>
      <c r="K55" s="24"/>
      <c r="L55" s="24"/>
      <c r="M55" s="24"/>
      <c r="N55" s="24"/>
    </row>
    <row r="56" customFormat="false" ht="15" hidden="false" customHeight="false" outlineLevel="0" collapsed="false">
      <c r="A56" s="24"/>
      <c r="B56" s="24"/>
      <c r="C56" s="24"/>
      <c r="D56" s="24"/>
      <c r="E56" s="24"/>
      <c r="F56" s="24"/>
      <c r="G56" s="24"/>
      <c r="H56" s="24"/>
      <c r="I56" s="24"/>
      <c r="J56" s="24"/>
      <c r="K56" s="24"/>
      <c r="L56" s="24"/>
      <c r="M56" s="24"/>
      <c r="N56" s="24"/>
    </row>
    <row r="57" customFormat="false" ht="15" hidden="false" customHeight="false" outlineLevel="0" collapsed="false">
      <c r="A57" s="24"/>
      <c r="B57" s="24"/>
      <c r="C57" s="24"/>
      <c r="D57" s="24"/>
      <c r="E57" s="24"/>
      <c r="F57" s="24"/>
      <c r="G57" s="24"/>
      <c r="H57" s="24"/>
      <c r="I57" s="24"/>
      <c r="J57" s="24"/>
      <c r="K57" s="24"/>
      <c r="L57" s="24"/>
      <c r="M57" s="24"/>
      <c r="N57" s="24"/>
    </row>
    <row r="58" customFormat="false" ht="15" hidden="false" customHeight="false" outlineLevel="0" collapsed="false">
      <c r="A58" s="24"/>
      <c r="B58" s="24"/>
      <c r="C58" s="24"/>
      <c r="D58" s="24"/>
      <c r="E58" s="24"/>
      <c r="F58" s="24"/>
      <c r="G58" s="24"/>
      <c r="H58" s="24"/>
      <c r="I58" s="24"/>
      <c r="J58" s="24"/>
      <c r="K58" s="24"/>
      <c r="L58" s="24"/>
      <c r="M58" s="24"/>
      <c r="N58" s="24"/>
    </row>
    <row r="59" customFormat="false" ht="15" hidden="false" customHeight="false" outlineLevel="0" collapsed="false">
      <c r="A59" s="24"/>
      <c r="B59" s="24"/>
      <c r="C59" s="24"/>
      <c r="D59" s="24"/>
      <c r="E59" s="24"/>
      <c r="F59" s="24"/>
      <c r="G59" s="24"/>
      <c r="H59" s="24"/>
      <c r="I59" s="24"/>
      <c r="J59" s="24"/>
      <c r="K59" s="24"/>
      <c r="L59" s="24"/>
      <c r="M59" s="24"/>
      <c r="N59" s="24"/>
    </row>
    <row r="60" customFormat="false" ht="15" hidden="false" customHeight="false" outlineLevel="0" collapsed="false">
      <c r="A60" s="24"/>
      <c r="B60" s="24"/>
      <c r="C60" s="24"/>
      <c r="D60" s="24"/>
      <c r="E60" s="24"/>
      <c r="F60" s="24"/>
      <c r="G60" s="24"/>
      <c r="H60" s="24"/>
      <c r="I60" s="24"/>
      <c r="J60" s="24"/>
      <c r="K60" s="24"/>
      <c r="L60" s="24"/>
      <c r="M60" s="24"/>
      <c r="N60" s="24"/>
    </row>
    <row r="61" customFormat="false" ht="15" hidden="false" customHeight="false" outlineLevel="0" collapsed="false">
      <c r="A61" s="24"/>
      <c r="B61" s="24"/>
      <c r="C61" s="24"/>
      <c r="D61" s="24"/>
      <c r="E61" s="24"/>
      <c r="F61" s="24"/>
      <c r="G61" s="24"/>
      <c r="H61" s="24"/>
      <c r="I61" s="24"/>
      <c r="J61" s="24"/>
      <c r="K61" s="24"/>
      <c r="L61" s="24"/>
      <c r="M61" s="24"/>
      <c r="N61" s="24"/>
    </row>
    <row r="62" customFormat="false" ht="15" hidden="false" customHeight="false" outlineLevel="0" collapsed="false">
      <c r="A62" s="24"/>
      <c r="B62" s="24"/>
      <c r="C62" s="24"/>
      <c r="D62" s="24"/>
      <c r="E62" s="24"/>
      <c r="F62" s="24"/>
      <c r="G62" s="24"/>
      <c r="H62" s="24"/>
      <c r="I62" s="24"/>
      <c r="J62" s="24"/>
      <c r="K62" s="24"/>
      <c r="L62" s="24"/>
      <c r="M62" s="24"/>
      <c r="N62" s="24"/>
    </row>
    <row r="63" customFormat="false" ht="15" hidden="false" customHeight="false" outlineLevel="0" collapsed="false">
      <c r="A63" s="24"/>
      <c r="B63" s="24"/>
      <c r="C63" s="24"/>
      <c r="D63" s="24"/>
      <c r="E63" s="24"/>
      <c r="F63" s="24"/>
      <c r="G63" s="24"/>
      <c r="H63" s="24"/>
      <c r="I63" s="24"/>
      <c r="J63" s="24"/>
      <c r="K63" s="24"/>
      <c r="L63" s="24"/>
      <c r="M63" s="24"/>
      <c r="N63" s="24"/>
    </row>
    <row r="64" customFormat="false" ht="15" hidden="false" customHeight="false" outlineLevel="0" collapsed="false">
      <c r="A64" s="24"/>
      <c r="B64" s="24"/>
      <c r="C64" s="24"/>
      <c r="D64" s="24"/>
      <c r="E64" s="24"/>
      <c r="F64" s="24"/>
      <c r="G64" s="24"/>
      <c r="H64" s="24"/>
      <c r="I64" s="24"/>
      <c r="J64" s="24"/>
      <c r="K64" s="24"/>
      <c r="L64" s="24"/>
      <c r="M64" s="24"/>
      <c r="N64" s="24"/>
    </row>
    <row r="65" customFormat="false" ht="15" hidden="false" customHeight="false" outlineLevel="0" collapsed="false">
      <c r="A65" s="24"/>
      <c r="B65" s="24"/>
      <c r="C65" s="24"/>
      <c r="D65" s="24"/>
      <c r="E65" s="24"/>
      <c r="F65" s="24"/>
      <c r="G65" s="24"/>
      <c r="H65" s="24"/>
      <c r="I65" s="24"/>
      <c r="J65" s="24"/>
      <c r="K65" s="24"/>
      <c r="L65" s="24"/>
      <c r="M65" s="24"/>
      <c r="N65" s="24"/>
    </row>
    <row r="66" customFormat="false" ht="15" hidden="false" customHeight="false" outlineLevel="0" collapsed="false">
      <c r="A66" s="24"/>
      <c r="B66" s="24"/>
      <c r="C66" s="24"/>
      <c r="D66" s="24"/>
      <c r="E66" s="24"/>
      <c r="F66" s="24"/>
      <c r="G66" s="24"/>
      <c r="H66" s="24"/>
      <c r="I66" s="24"/>
      <c r="J66" s="24"/>
      <c r="K66" s="24"/>
      <c r="L66" s="24"/>
      <c r="M66" s="24"/>
      <c r="N66" s="24"/>
    </row>
    <row r="67" customFormat="false" ht="15" hidden="false" customHeight="false" outlineLevel="0" collapsed="false">
      <c r="A67" s="24"/>
      <c r="B67" s="24"/>
      <c r="C67" s="24"/>
      <c r="D67" s="24"/>
      <c r="E67" s="24"/>
      <c r="F67" s="24"/>
      <c r="G67" s="24"/>
      <c r="H67" s="24"/>
      <c r="I67" s="24"/>
      <c r="J67" s="24"/>
      <c r="K67" s="24"/>
      <c r="L67" s="24"/>
      <c r="M67" s="24"/>
      <c r="N67" s="24"/>
    </row>
    <row r="68" customFormat="false" ht="15" hidden="false" customHeight="false" outlineLevel="0" collapsed="false">
      <c r="A68" s="24"/>
      <c r="B68" s="24"/>
      <c r="C68" s="24"/>
      <c r="D68" s="24"/>
      <c r="E68" s="24"/>
      <c r="F68" s="24"/>
      <c r="G68" s="24"/>
      <c r="H68" s="24"/>
      <c r="I68" s="24"/>
      <c r="J68" s="24"/>
      <c r="K68" s="24"/>
      <c r="L68" s="24"/>
      <c r="M68" s="24"/>
      <c r="N68" s="24"/>
    </row>
    <row r="69" customFormat="false" ht="15" hidden="false" customHeight="false" outlineLevel="0" collapsed="false">
      <c r="A69" s="24"/>
      <c r="B69" s="24"/>
      <c r="C69" s="24"/>
      <c r="D69" s="24"/>
      <c r="E69" s="24"/>
      <c r="F69" s="24"/>
      <c r="G69" s="24"/>
      <c r="H69" s="24"/>
      <c r="I69" s="24"/>
      <c r="J69" s="24"/>
      <c r="K69" s="24"/>
      <c r="L69" s="24"/>
      <c r="M69" s="24"/>
      <c r="N69" s="24"/>
    </row>
    <row r="70" customFormat="false" ht="15" hidden="false" customHeight="false" outlineLevel="0" collapsed="false">
      <c r="A70" s="24"/>
      <c r="B70" s="24"/>
      <c r="C70" s="24"/>
      <c r="D70" s="24"/>
      <c r="E70" s="24"/>
      <c r="F70" s="24"/>
      <c r="G70" s="24"/>
      <c r="H70" s="24"/>
      <c r="I70" s="24"/>
      <c r="J70" s="24"/>
      <c r="K70" s="24"/>
      <c r="L70" s="24"/>
      <c r="M70" s="24"/>
      <c r="N70" s="24"/>
    </row>
    <row r="71" customFormat="false" ht="15" hidden="false" customHeight="false" outlineLevel="0" collapsed="false">
      <c r="A71" s="24"/>
      <c r="B71" s="24"/>
      <c r="C71" s="24"/>
      <c r="D71" s="24"/>
      <c r="E71" s="24"/>
      <c r="F71" s="24"/>
      <c r="G71" s="24"/>
      <c r="H71" s="24"/>
      <c r="I71" s="24"/>
      <c r="J71" s="24"/>
      <c r="K71" s="24"/>
      <c r="L71" s="24"/>
      <c r="M71" s="24"/>
      <c r="N71" s="24"/>
    </row>
    <row r="72" customFormat="false" ht="15" hidden="false" customHeight="false" outlineLevel="0" collapsed="false">
      <c r="A72" s="24"/>
      <c r="B72" s="24"/>
      <c r="C72" s="24"/>
      <c r="D72" s="24"/>
      <c r="E72" s="24"/>
      <c r="F72" s="24"/>
      <c r="G72" s="24"/>
      <c r="H72" s="24"/>
      <c r="I72" s="24"/>
      <c r="J72" s="24"/>
      <c r="K72" s="24"/>
      <c r="L72" s="24"/>
      <c r="M72" s="24"/>
      <c r="N72" s="24"/>
    </row>
    <row r="73" customFormat="false" ht="15" hidden="false" customHeight="false" outlineLevel="0" collapsed="false">
      <c r="A73" s="24"/>
      <c r="B73" s="24"/>
      <c r="C73" s="24"/>
      <c r="D73" s="24"/>
      <c r="E73" s="24"/>
      <c r="F73" s="24"/>
      <c r="G73" s="24"/>
      <c r="H73" s="24"/>
      <c r="I73" s="24"/>
      <c r="J73" s="24"/>
      <c r="K73" s="24"/>
      <c r="L73" s="24"/>
      <c r="M73" s="24"/>
      <c r="N73" s="24"/>
    </row>
    <row r="74" customFormat="false" ht="15" hidden="false" customHeight="false" outlineLevel="0" collapsed="false">
      <c r="A74" s="24"/>
      <c r="B74" s="24"/>
      <c r="C74" s="24"/>
      <c r="D74" s="24"/>
      <c r="E74" s="24"/>
      <c r="F74" s="24"/>
      <c r="G74" s="24"/>
      <c r="H74" s="24"/>
      <c r="I74" s="24"/>
      <c r="J74" s="24"/>
      <c r="K74" s="24"/>
      <c r="L74" s="24"/>
      <c r="M74" s="24"/>
      <c r="N74" s="24"/>
    </row>
    <row r="75" customFormat="false" ht="15" hidden="false" customHeight="false" outlineLevel="0" collapsed="false">
      <c r="A75" s="24"/>
      <c r="B75" s="24"/>
      <c r="C75" s="24"/>
      <c r="D75" s="24"/>
      <c r="E75" s="24"/>
      <c r="F75" s="24"/>
      <c r="G75" s="24"/>
      <c r="H75" s="24"/>
      <c r="I75" s="24"/>
      <c r="J75" s="24"/>
      <c r="K75" s="24"/>
      <c r="L75" s="24"/>
      <c r="M75" s="24"/>
      <c r="N75" s="24"/>
    </row>
    <row r="76" customFormat="false" ht="15" hidden="false" customHeight="false" outlineLevel="0" collapsed="false">
      <c r="A76" s="24"/>
      <c r="B76" s="24"/>
      <c r="C76" s="24"/>
      <c r="D76" s="24"/>
      <c r="E76" s="24"/>
      <c r="F76" s="24"/>
      <c r="G76" s="24"/>
      <c r="H76" s="24"/>
      <c r="I76" s="24"/>
      <c r="J76" s="24"/>
      <c r="K76" s="24"/>
      <c r="L76" s="24"/>
      <c r="M76" s="24"/>
      <c r="N76" s="24"/>
    </row>
    <row r="77" customFormat="false" ht="15" hidden="false" customHeight="false" outlineLevel="0" collapsed="false">
      <c r="A77" s="24"/>
      <c r="B77" s="24"/>
      <c r="C77" s="24"/>
      <c r="D77" s="24"/>
      <c r="E77" s="24"/>
      <c r="F77" s="24"/>
      <c r="G77" s="24"/>
      <c r="H77" s="24"/>
      <c r="I77" s="24"/>
      <c r="J77" s="24"/>
      <c r="K77" s="24"/>
      <c r="L77" s="24"/>
      <c r="M77" s="24"/>
      <c r="N77" s="24"/>
    </row>
    <row r="78" customFormat="false" ht="15" hidden="false" customHeight="false" outlineLevel="0" collapsed="false">
      <c r="A78" s="24"/>
      <c r="B78" s="24"/>
      <c r="C78" s="24"/>
      <c r="D78" s="24"/>
      <c r="E78" s="24"/>
      <c r="F78" s="24"/>
      <c r="G78" s="24"/>
      <c r="H78" s="24"/>
      <c r="I78" s="24"/>
      <c r="J78" s="24"/>
      <c r="K78" s="24"/>
      <c r="L78" s="24"/>
      <c r="M78" s="24"/>
      <c r="N78" s="24"/>
    </row>
    <row r="79" customFormat="false" ht="15" hidden="false" customHeight="false" outlineLevel="0" collapsed="false">
      <c r="A79" s="24"/>
      <c r="B79" s="24"/>
      <c r="C79" s="24"/>
      <c r="D79" s="24"/>
      <c r="E79" s="24"/>
      <c r="F79" s="24"/>
      <c r="G79" s="24"/>
      <c r="H79" s="24"/>
      <c r="I79" s="24"/>
      <c r="J79" s="24"/>
      <c r="K79" s="24"/>
      <c r="L79" s="24"/>
      <c r="M79" s="24"/>
      <c r="N79" s="24"/>
    </row>
    <row r="80" customFormat="false" ht="15" hidden="false" customHeight="false" outlineLevel="0" collapsed="false">
      <c r="A80" s="24"/>
      <c r="B80" s="24"/>
      <c r="C80" s="24"/>
      <c r="D80" s="24"/>
      <c r="E80" s="24"/>
      <c r="F80" s="24"/>
      <c r="G80" s="24"/>
      <c r="H80" s="24"/>
      <c r="I80" s="24"/>
      <c r="J80" s="24"/>
      <c r="K80" s="24"/>
      <c r="L80" s="24"/>
      <c r="M80" s="24"/>
      <c r="N80" s="24"/>
    </row>
    <row r="81" customFormat="false" ht="15" hidden="false" customHeight="false" outlineLevel="0" collapsed="false">
      <c r="A81" s="24"/>
      <c r="B81" s="24"/>
      <c r="C81" s="24"/>
      <c r="D81" s="24"/>
      <c r="E81" s="24"/>
      <c r="F81" s="24"/>
      <c r="G81" s="24"/>
      <c r="H81" s="24"/>
      <c r="I81" s="24"/>
      <c r="J81" s="24"/>
      <c r="K81" s="24"/>
      <c r="L81" s="24"/>
      <c r="M81" s="24"/>
      <c r="N81" s="24"/>
    </row>
    <row r="82" customFormat="false" ht="15" hidden="false" customHeight="false" outlineLevel="0" collapsed="false">
      <c r="A82" s="24"/>
      <c r="B82" s="24"/>
      <c r="C82" s="24"/>
      <c r="D82" s="24"/>
      <c r="E82" s="24"/>
      <c r="F82" s="24"/>
      <c r="G82" s="24"/>
      <c r="H82" s="24"/>
      <c r="I82" s="24"/>
      <c r="J82" s="24"/>
      <c r="K82" s="24"/>
      <c r="L82" s="24"/>
      <c r="M82" s="24"/>
      <c r="N82" s="24"/>
    </row>
    <row r="83" customFormat="false" ht="15" hidden="false" customHeight="false" outlineLevel="0" collapsed="false">
      <c r="A83" s="24"/>
      <c r="B83" s="24"/>
      <c r="C83" s="24"/>
      <c r="D83" s="24"/>
      <c r="E83" s="24"/>
      <c r="F83" s="24"/>
      <c r="G83" s="24"/>
      <c r="H83" s="24"/>
      <c r="I83" s="24"/>
      <c r="J83" s="24"/>
      <c r="K83" s="24"/>
      <c r="L83" s="24"/>
      <c r="M83" s="24"/>
      <c r="N83" s="24"/>
    </row>
    <row r="84" customFormat="false" ht="15" hidden="false" customHeight="false" outlineLevel="0" collapsed="false">
      <c r="A84" s="24"/>
      <c r="B84" s="24"/>
      <c r="C84" s="24"/>
      <c r="D84" s="24"/>
      <c r="E84" s="24"/>
      <c r="F84" s="24"/>
      <c r="G84" s="24"/>
      <c r="H84" s="24"/>
      <c r="I84" s="24"/>
      <c r="J84" s="24"/>
      <c r="K84" s="24"/>
      <c r="L84" s="24"/>
      <c r="M84" s="24"/>
      <c r="N84" s="24"/>
    </row>
    <row r="85" customFormat="false" ht="15" hidden="false" customHeight="false" outlineLevel="0" collapsed="false">
      <c r="A85" s="24"/>
      <c r="B85" s="24"/>
      <c r="C85" s="24"/>
      <c r="D85" s="24"/>
      <c r="E85" s="24"/>
      <c r="F85" s="24"/>
      <c r="G85" s="24"/>
      <c r="H85" s="24"/>
      <c r="I85" s="24"/>
      <c r="J85" s="24"/>
      <c r="K85" s="24"/>
      <c r="L85" s="24"/>
      <c r="M85" s="24"/>
      <c r="N85" s="24"/>
    </row>
    <row r="86" customFormat="false" ht="15" hidden="false" customHeight="false" outlineLevel="0" collapsed="false">
      <c r="A86" s="24"/>
      <c r="B86" s="24"/>
      <c r="C86" s="24"/>
      <c r="D86" s="24"/>
      <c r="E86" s="24"/>
      <c r="F86" s="24"/>
      <c r="G86" s="24"/>
      <c r="H86" s="24"/>
      <c r="I86" s="24"/>
      <c r="J86" s="24"/>
      <c r="K86" s="24"/>
      <c r="L86" s="24"/>
      <c r="M86" s="24"/>
      <c r="N86" s="24"/>
    </row>
    <row r="87" customFormat="false" ht="15" hidden="false" customHeight="false" outlineLevel="0" collapsed="false">
      <c r="A87" s="24"/>
      <c r="B87" s="24"/>
      <c r="C87" s="24"/>
      <c r="D87" s="24"/>
      <c r="E87" s="24"/>
      <c r="F87" s="24"/>
      <c r="G87" s="24"/>
      <c r="H87" s="24"/>
      <c r="I87" s="24"/>
      <c r="J87" s="24"/>
      <c r="K87" s="24"/>
      <c r="L87" s="24"/>
      <c r="M87" s="24"/>
      <c r="N87" s="24"/>
    </row>
    <row r="88" customFormat="false" ht="15" hidden="false" customHeight="false" outlineLevel="0" collapsed="false">
      <c r="A88" s="24"/>
      <c r="B88" s="24"/>
      <c r="C88" s="24"/>
      <c r="D88" s="24"/>
      <c r="E88" s="24"/>
      <c r="F88" s="24"/>
      <c r="G88" s="24"/>
      <c r="H88" s="24"/>
      <c r="I88" s="24"/>
      <c r="J88" s="24"/>
      <c r="K88" s="24"/>
      <c r="L88" s="24"/>
      <c r="M88" s="24"/>
      <c r="N88" s="24"/>
    </row>
    <row r="89" customFormat="false" ht="15" hidden="false" customHeight="false" outlineLevel="0" collapsed="false">
      <c r="A89" s="24"/>
      <c r="B89" s="24"/>
      <c r="C89" s="24"/>
      <c r="D89" s="24"/>
      <c r="E89" s="24"/>
      <c r="F89" s="24"/>
      <c r="G89" s="24"/>
      <c r="H89" s="24"/>
      <c r="I89" s="24"/>
      <c r="J89" s="24"/>
      <c r="K89" s="24"/>
      <c r="L89" s="24"/>
      <c r="M89" s="24"/>
      <c r="N89" s="24"/>
    </row>
    <row r="90" customFormat="false" ht="15" hidden="false" customHeight="false" outlineLevel="0" collapsed="false">
      <c r="A90" s="24"/>
      <c r="B90" s="24"/>
      <c r="C90" s="24"/>
      <c r="D90" s="24"/>
      <c r="E90" s="24"/>
      <c r="F90" s="24"/>
      <c r="G90" s="24"/>
      <c r="H90" s="24"/>
      <c r="I90" s="24"/>
      <c r="J90" s="24"/>
      <c r="K90" s="24"/>
      <c r="L90" s="24"/>
      <c r="M90" s="24"/>
      <c r="N90" s="24"/>
    </row>
    <row r="91" customFormat="false" ht="15" hidden="false" customHeight="false" outlineLevel="0" collapsed="false">
      <c r="A91" s="24"/>
      <c r="B91" s="24"/>
      <c r="C91" s="24"/>
      <c r="D91" s="24"/>
      <c r="E91" s="24"/>
      <c r="F91" s="24"/>
      <c r="G91" s="24"/>
      <c r="H91" s="24"/>
      <c r="I91" s="24"/>
      <c r="J91" s="24"/>
      <c r="K91" s="24"/>
      <c r="L91" s="24"/>
      <c r="M91" s="24"/>
      <c r="N91" s="24"/>
    </row>
    <row r="92" customFormat="false" ht="15" hidden="false" customHeight="false" outlineLevel="0" collapsed="false">
      <c r="A92" s="24"/>
      <c r="B92" s="24"/>
      <c r="C92" s="24"/>
      <c r="D92" s="24"/>
      <c r="E92" s="24"/>
      <c r="F92" s="24"/>
      <c r="G92" s="24"/>
      <c r="H92" s="24"/>
      <c r="I92" s="24"/>
      <c r="J92" s="24"/>
      <c r="K92" s="24"/>
      <c r="L92" s="24"/>
      <c r="M92" s="24"/>
      <c r="N92" s="24"/>
    </row>
    <row r="93" customFormat="false" ht="15" hidden="false" customHeight="false" outlineLevel="0" collapsed="false">
      <c r="A93" s="24"/>
      <c r="B93" s="24"/>
      <c r="C93" s="24"/>
      <c r="D93" s="24"/>
      <c r="E93" s="24"/>
      <c r="F93" s="24"/>
      <c r="G93" s="24"/>
      <c r="H93" s="24"/>
      <c r="I93" s="24"/>
      <c r="J93" s="24"/>
      <c r="K93" s="24"/>
      <c r="L93" s="24"/>
      <c r="M93" s="24"/>
      <c r="N93" s="24"/>
    </row>
    <row r="94" customFormat="false" ht="15" hidden="false" customHeight="false" outlineLevel="0" collapsed="false">
      <c r="A94" s="24"/>
      <c r="B94" s="24"/>
      <c r="C94" s="24"/>
      <c r="D94" s="24"/>
      <c r="E94" s="24"/>
      <c r="F94" s="24"/>
      <c r="G94" s="24"/>
      <c r="H94" s="24"/>
      <c r="I94" s="24"/>
      <c r="J94" s="24"/>
      <c r="K94" s="24"/>
      <c r="L94" s="24"/>
      <c r="M94" s="24"/>
      <c r="N94" s="24"/>
    </row>
    <row r="95" customFormat="false" ht="15" hidden="false" customHeight="false" outlineLevel="0" collapsed="false">
      <c r="A95" s="24"/>
      <c r="B95" s="24"/>
      <c r="C95" s="24"/>
      <c r="D95" s="24"/>
      <c r="E95" s="24"/>
      <c r="F95" s="24"/>
      <c r="G95" s="24"/>
      <c r="H95" s="24"/>
      <c r="I95" s="24"/>
      <c r="J95" s="24"/>
      <c r="K95" s="24"/>
      <c r="L95" s="24"/>
      <c r="M95" s="24"/>
      <c r="N95" s="24"/>
    </row>
    <row r="96" customFormat="false" ht="15" hidden="false" customHeight="false" outlineLevel="0" collapsed="false">
      <c r="A96" s="24"/>
      <c r="B96" s="24"/>
      <c r="C96" s="24"/>
      <c r="D96" s="24"/>
      <c r="E96" s="24"/>
      <c r="F96" s="24"/>
      <c r="G96" s="24"/>
      <c r="H96" s="24"/>
      <c r="I96" s="24"/>
      <c r="J96" s="24"/>
      <c r="K96" s="24"/>
      <c r="L96" s="24"/>
      <c r="M96" s="24"/>
      <c r="N96" s="24"/>
    </row>
    <row r="97" customFormat="false" ht="15" hidden="false" customHeight="false" outlineLevel="0" collapsed="false">
      <c r="A97" s="24"/>
      <c r="B97" s="24"/>
      <c r="C97" s="24"/>
      <c r="D97" s="24"/>
      <c r="E97" s="24"/>
      <c r="F97" s="24"/>
      <c r="G97" s="24"/>
      <c r="H97" s="24"/>
      <c r="I97" s="24"/>
      <c r="J97" s="24"/>
      <c r="K97" s="24"/>
      <c r="L97" s="24"/>
      <c r="M97" s="24"/>
      <c r="N97" s="24"/>
    </row>
    <row r="98" customFormat="false" ht="15" hidden="false" customHeight="false" outlineLevel="0" collapsed="false">
      <c r="A98" s="24"/>
      <c r="B98" s="24"/>
      <c r="C98" s="24"/>
      <c r="D98" s="24"/>
      <c r="E98" s="24"/>
      <c r="F98" s="24"/>
      <c r="G98" s="24"/>
      <c r="H98" s="24"/>
      <c r="I98" s="24"/>
      <c r="J98" s="24"/>
      <c r="K98" s="24"/>
      <c r="L98" s="24"/>
      <c r="M98" s="24"/>
      <c r="N98" s="24"/>
    </row>
    <row r="99" customFormat="false" ht="15" hidden="false" customHeight="false" outlineLevel="0" collapsed="false">
      <c r="A99" s="24"/>
      <c r="B99" s="24"/>
      <c r="C99" s="24"/>
      <c r="D99" s="24"/>
      <c r="E99" s="24"/>
      <c r="F99" s="24"/>
      <c r="G99" s="24"/>
      <c r="H99" s="24"/>
      <c r="I99" s="24"/>
      <c r="J99" s="24"/>
      <c r="K99" s="24"/>
      <c r="L99" s="24"/>
      <c r="M99" s="24"/>
      <c r="N99" s="24"/>
    </row>
    <row r="100" customFormat="false" ht="15" hidden="false" customHeight="false" outlineLevel="0" collapsed="false">
      <c r="A100" s="24"/>
      <c r="B100" s="24"/>
      <c r="C100" s="24"/>
      <c r="D100" s="24"/>
      <c r="E100" s="24"/>
      <c r="F100" s="24"/>
      <c r="G100" s="24"/>
      <c r="H100" s="24"/>
      <c r="I100" s="24"/>
      <c r="J100" s="24"/>
      <c r="K100" s="24"/>
      <c r="L100" s="24"/>
      <c r="M100" s="24"/>
      <c r="N100" s="24"/>
    </row>
    <row r="101" customFormat="false" ht="15" hidden="false" customHeight="false" outlineLevel="0" collapsed="false">
      <c r="A101" s="24"/>
      <c r="B101" s="24"/>
      <c r="C101" s="24"/>
      <c r="D101" s="24"/>
      <c r="E101" s="24"/>
      <c r="F101" s="24"/>
      <c r="G101" s="24"/>
      <c r="H101" s="24"/>
      <c r="I101" s="24"/>
      <c r="J101" s="24"/>
      <c r="K101" s="24"/>
      <c r="L101" s="24"/>
      <c r="M101" s="24"/>
      <c r="N101" s="24"/>
    </row>
    <row r="102" customFormat="false" ht="15" hidden="false" customHeight="false" outlineLevel="0" collapsed="false">
      <c r="A102" s="24"/>
      <c r="B102" s="24"/>
      <c r="C102" s="24"/>
      <c r="D102" s="24"/>
      <c r="E102" s="24"/>
      <c r="F102" s="24"/>
      <c r="G102" s="24"/>
      <c r="H102" s="24"/>
      <c r="I102" s="24"/>
      <c r="J102" s="24"/>
      <c r="K102" s="24"/>
      <c r="L102" s="24"/>
      <c r="M102" s="24"/>
      <c r="N102" s="24"/>
    </row>
    <row r="103" customFormat="false" ht="15" hidden="false" customHeight="false" outlineLevel="0" collapsed="false">
      <c r="A103" s="24"/>
      <c r="B103" s="24"/>
      <c r="C103" s="24"/>
      <c r="D103" s="24"/>
      <c r="E103" s="24"/>
      <c r="F103" s="24"/>
      <c r="G103" s="24"/>
      <c r="H103" s="24"/>
      <c r="I103" s="24"/>
      <c r="J103" s="24"/>
      <c r="K103" s="24"/>
      <c r="L103" s="24"/>
      <c r="M103" s="24"/>
      <c r="N103" s="24"/>
    </row>
    <row r="104" customFormat="false" ht="15" hidden="false" customHeight="false" outlineLevel="0" collapsed="false">
      <c r="A104" s="24"/>
      <c r="B104" s="24"/>
      <c r="C104" s="24"/>
      <c r="D104" s="24"/>
      <c r="E104" s="24"/>
      <c r="F104" s="24"/>
      <c r="G104" s="24"/>
      <c r="H104" s="24"/>
      <c r="I104" s="24"/>
      <c r="J104" s="24"/>
      <c r="K104" s="24"/>
      <c r="L104" s="24"/>
      <c r="M104" s="24"/>
      <c r="N104" s="24"/>
    </row>
    <row r="105" customFormat="false" ht="15" hidden="false" customHeight="false" outlineLevel="0" collapsed="false">
      <c r="A105" s="24"/>
      <c r="B105" s="24"/>
      <c r="C105" s="24"/>
      <c r="D105" s="24"/>
      <c r="E105" s="24"/>
      <c r="F105" s="24"/>
      <c r="G105" s="24"/>
      <c r="H105" s="24"/>
      <c r="I105" s="24"/>
      <c r="J105" s="24"/>
      <c r="K105" s="24"/>
      <c r="L105" s="24"/>
      <c r="M105" s="24"/>
      <c r="N105" s="24"/>
    </row>
    <row r="106" customFormat="false" ht="15" hidden="false" customHeight="false" outlineLevel="0" collapsed="false">
      <c r="A106" s="24"/>
      <c r="B106" s="24"/>
      <c r="C106" s="24"/>
      <c r="D106" s="24"/>
      <c r="E106" s="24"/>
      <c r="F106" s="24"/>
      <c r="G106" s="24"/>
      <c r="H106" s="24"/>
      <c r="I106" s="24"/>
      <c r="J106" s="24"/>
      <c r="K106" s="24"/>
      <c r="L106" s="24"/>
      <c r="M106" s="24"/>
      <c r="N106" s="24"/>
    </row>
    <row r="107" customFormat="false" ht="15" hidden="false" customHeight="false" outlineLevel="0" collapsed="false">
      <c r="A107" s="24"/>
      <c r="B107" s="24"/>
      <c r="C107" s="24"/>
      <c r="D107" s="24"/>
      <c r="E107" s="24"/>
      <c r="F107" s="24"/>
      <c r="G107" s="24"/>
      <c r="H107" s="24"/>
      <c r="I107" s="24"/>
      <c r="J107" s="24"/>
      <c r="K107" s="24"/>
      <c r="L107" s="24"/>
      <c r="M107" s="24"/>
      <c r="N107" s="24"/>
    </row>
    <row r="108" customFormat="false" ht="15" hidden="false" customHeight="false" outlineLevel="0" collapsed="false">
      <c r="A108" s="24"/>
      <c r="B108" s="24"/>
      <c r="C108" s="24"/>
      <c r="D108" s="24"/>
      <c r="E108" s="24"/>
      <c r="F108" s="24"/>
      <c r="G108" s="24"/>
      <c r="H108" s="24"/>
      <c r="I108" s="24"/>
      <c r="J108" s="24"/>
      <c r="K108" s="24"/>
      <c r="L108" s="24"/>
      <c r="M108" s="24"/>
      <c r="N108" s="24"/>
    </row>
    <row r="109" customFormat="false" ht="15" hidden="false" customHeight="false" outlineLevel="0" collapsed="false">
      <c r="A109" s="24"/>
      <c r="B109" s="24"/>
      <c r="C109" s="24"/>
      <c r="D109" s="24"/>
      <c r="E109" s="24"/>
      <c r="F109" s="24"/>
      <c r="G109" s="24"/>
      <c r="H109" s="24"/>
      <c r="I109" s="24"/>
      <c r="J109" s="24"/>
      <c r="K109" s="24"/>
      <c r="L109" s="24"/>
      <c r="M109" s="24"/>
      <c r="N109" s="24"/>
    </row>
    <row r="110" customFormat="false" ht="15" hidden="false" customHeight="false" outlineLevel="0" collapsed="false">
      <c r="A110" s="24"/>
      <c r="B110" s="24"/>
      <c r="C110" s="24"/>
      <c r="D110" s="24"/>
      <c r="E110" s="24"/>
      <c r="F110" s="24"/>
      <c r="G110" s="24"/>
      <c r="H110" s="24"/>
      <c r="I110" s="24"/>
      <c r="J110" s="24"/>
      <c r="K110" s="24"/>
      <c r="L110" s="24"/>
      <c r="M110" s="24"/>
      <c r="N110" s="24"/>
    </row>
    <row r="111" customFormat="false" ht="15" hidden="false" customHeight="false" outlineLevel="0" collapsed="false">
      <c r="A111" s="24"/>
      <c r="B111" s="24"/>
      <c r="C111" s="24"/>
      <c r="D111" s="24"/>
      <c r="E111" s="24"/>
      <c r="F111" s="24"/>
      <c r="G111" s="24"/>
      <c r="H111" s="24"/>
      <c r="I111" s="24"/>
      <c r="J111" s="24"/>
      <c r="K111" s="24"/>
      <c r="L111" s="24"/>
      <c r="M111" s="24"/>
      <c r="N111" s="24"/>
    </row>
    <row r="112" customFormat="false" ht="15" hidden="false" customHeight="false" outlineLevel="0" collapsed="false">
      <c r="A112" s="24"/>
      <c r="B112" s="24"/>
      <c r="C112" s="24"/>
      <c r="D112" s="24"/>
      <c r="E112" s="24"/>
      <c r="F112" s="24"/>
      <c r="G112" s="24"/>
      <c r="H112" s="24"/>
      <c r="I112" s="24"/>
      <c r="J112" s="24"/>
      <c r="K112" s="24"/>
      <c r="L112" s="24"/>
      <c r="M112" s="24"/>
      <c r="N112" s="24"/>
    </row>
    <row r="113" customFormat="false" ht="15" hidden="false" customHeight="false" outlineLevel="0" collapsed="false">
      <c r="A113" s="24"/>
      <c r="B113" s="24"/>
      <c r="C113" s="24"/>
      <c r="D113" s="24"/>
      <c r="E113" s="24"/>
      <c r="F113" s="24"/>
      <c r="G113" s="24"/>
      <c r="H113" s="24"/>
      <c r="I113" s="24"/>
      <c r="J113" s="24"/>
      <c r="K113" s="24"/>
      <c r="L113" s="24"/>
      <c r="M113" s="24"/>
      <c r="N113" s="24"/>
    </row>
    <row r="114" customFormat="false" ht="15" hidden="false" customHeight="false" outlineLevel="0" collapsed="false">
      <c r="A114" s="24"/>
      <c r="B114" s="24"/>
      <c r="C114" s="24"/>
      <c r="D114" s="24"/>
      <c r="E114" s="24"/>
      <c r="F114" s="24"/>
      <c r="G114" s="24"/>
      <c r="H114" s="24"/>
      <c r="I114" s="24"/>
      <c r="J114" s="24"/>
      <c r="K114" s="24"/>
      <c r="L114" s="24"/>
      <c r="M114" s="24"/>
      <c r="N114" s="24"/>
    </row>
    <row r="115" customFormat="false" ht="15" hidden="false" customHeight="false" outlineLevel="0" collapsed="false">
      <c r="A115" s="24"/>
      <c r="B115" s="24"/>
      <c r="C115" s="24"/>
      <c r="D115" s="24"/>
      <c r="E115" s="24"/>
      <c r="F115" s="24"/>
      <c r="G115" s="24"/>
      <c r="H115" s="24"/>
      <c r="I115" s="24"/>
      <c r="J115" s="24"/>
      <c r="K115" s="24"/>
      <c r="L115" s="24"/>
      <c r="M115" s="24"/>
      <c r="N115" s="24"/>
    </row>
    <row r="116" customFormat="false" ht="15" hidden="false" customHeight="false" outlineLevel="0" collapsed="false">
      <c r="A116" s="24"/>
      <c r="B116" s="24"/>
      <c r="C116" s="24"/>
      <c r="D116" s="24"/>
      <c r="E116" s="24"/>
      <c r="F116" s="24"/>
      <c r="G116" s="24"/>
      <c r="H116" s="24"/>
      <c r="I116" s="24"/>
      <c r="J116" s="24"/>
      <c r="K116" s="24"/>
      <c r="L116" s="24"/>
      <c r="M116" s="24"/>
      <c r="N116" s="24"/>
    </row>
    <row r="117" customFormat="false" ht="15" hidden="false" customHeight="false" outlineLevel="0" collapsed="false">
      <c r="A117" s="24"/>
      <c r="B117" s="24"/>
      <c r="C117" s="24"/>
      <c r="D117" s="24"/>
      <c r="E117" s="24"/>
      <c r="F117" s="24"/>
      <c r="G117" s="24"/>
      <c r="H117" s="24"/>
      <c r="I117" s="24"/>
      <c r="J117" s="24"/>
      <c r="K117" s="24"/>
      <c r="L117" s="24"/>
      <c r="M117" s="24"/>
      <c r="N117" s="24"/>
    </row>
    <row r="118" customFormat="false" ht="15" hidden="false" customHeight="false" outlineLevel="0" collapsed="false">
      <c r="A118" s="24"/>
      <c r="B118" s="24"/>
      <c r="C118" s="24"/>
      <c r="D118" s="24"/>
      <c r="E118" s="24"/>
      <c r="F118" s="24"/>
      <c r="G118" s="24"/>
      <c r="H118" s="24"/>
      <c r="I118" s="24"/>
      <c r="J118" s="24"/>
      <c r="K118" s="24"/>
      <c r="L118" s="24"/>
      <c r="M118" s="24"/>
      <c r="N118" s="24"/>
    </row>
    <row r="119" customFormat="false" ht="15" hidden="false" customHeight="false" outlineLevel="0" collapsed="false">
      <c r="A119" s="24"/>
      <c r="B119" s="24"/>
      <c r="C119" s="24"/>
      <c r="D119" s="24"/>
      <c r="E119" s="24"/>
      <c r="F119" s="24"/>
      <c r="G119" s="24"/>
      <c r="H119" s="24"/>
      <c r="I119" s="24"/>
      <c r="J119" s="24"/>
      <c r="K119" s="24"/>
      <c r="L119" s="24"/>
      <c r="M119" s="24"/>
      <c r="N119" s="24"/>
    </row>
    <row r="120" customFormat="false" ht="15" hidden="false" customHeight="false" outlineLevel="0" collapsed="false">
      <c r="A120" s="24"/>
      <c r="B120" s="24"/>
      <c r="C120" s="24"/>
      <c r="D120" s="24"/>
      <c r="E120" s="24"/>
      <c r="F120" s="24"/>
      <c r="G120" s="24"/>
      <c r="H120" s="24"/>
      <c r="I120" s="24"/>
      <c r="J120" s="24"/>
      <c r="K120" s="24"/>
      <c r="L120" s="24"/>
      <c r="M120" s="24"/>
      <c r="N120" s="24"/>
    </row>
    <row r="121" customFormat="false" ht="15" hidden="false" customHeight="false" outlineLevel="0" collapsed="false">
      <c r="A121" s="24"/>
      <c r="B121" s="24"/>
      <c r="C121" s="24"/>
      <c r="D121" s="24"/>
      <c r="E121" s="24"/>
      <c r="F121" s="24"/>
      <c r="G121" s="24"/>
      <c r="H121" s="24"/>
      <c r="I121" s="24"/>
      <c r="J121" s="24"/>
      <c r="K121" s="24"/>
      <c r="L121" s="24"/>
      <c r="M121" s="24"/>
      <c r="N121" s="24"/>
    </row>
    <row r="122" customFormat="false" ht="15" hidden="false" customHeight="false" outlineLevel="0" collapsed="false">
      <c r="A122" s="24"/>
      <c r="B122" s="24"/>
      <c r="C122" s="24"/>
      <c r="D122" s="24"/>
      <c r="E122" s="24"/>
      <c r="F122" s="24"/>
      <c r="G122" s="24"/>
      <c r="H122" s="24"/>
      <c r="I122" s="24"/>
      <c r="J122" s="24"/>
      <c r="K122" s="24"/>
      <c r="L122" s="24"/>
      <c r="M122" s="24"/>
      <c r="N122" s="24"/>
    </row>
    <row r="123" customFormat="false" ht="15" hidden="false" customHeight="false" outlineLevel="0" collapsed="false">
      <c r="A123" s="24"/>
      <c r="B123" s="24"/>
      <c r="C123" s="24"/>
      <c r="D123" s="24"/>
      <c r="E123" s="24"/>
      <c r="F123" s="24"/>
      <c r="G123" s="24"/>
      <c r="H123" s="24"/>
      <c r="I123" s="24"/>
      <c r="J123" s="24"/>
      <c r="K123" s="24"/>
      <c r="L123" s="24"/>
      <c r="M123" s="24"/>
      <c r="N123" s="24"/>
    </row>
  </sheetData>
  <sheetProtection sheet="true" formatCells="false" formatColumns="false" formatRows="false" sort="false" autoFilter="false"/>
  <mergeCells count="2">
    <mergeCell ref="B3:I3"/>
    <mergeCell ref="D22:E22"/>
  </mergeCells>
  <dataValidations count="2">
    <dataValidation allowBlank="true" error="Enter a number (0 or more). Put conditions in the Notes column." errorStyle="stop" errorTitle="Number required" operator="greaterThanOrEqual" showDropDown="false" showErrorMessage="true" showInputMessage="false" sqref="D7:E15 D20:E20" type="decimal">
      <formula1>0</formula1>
      <formula2>0</formula2>
    </dataValidation>
    <dataValidation allowBlank="true" error="Choose Yes, No or Extra cost." errorStyle="stop" errorTitle="Choose" operator="between" showDropDown="false" showErrorMessage="true" showInputMessage="false" sqref="D18:E19 D21:E21 D23:E23" type="list">
      <formula1>"Yes,No,Extra cost"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J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true" outlineLevel="0" max="1" min="1" style="0" width="3"/>
    <col collapsed="false" customWidth="true" hidden="false" outlineLevel="0" max="2" min="2" style="0" width="36"/>
    <col collapsed="false" customWidth="true" hidden="false" outlineLevel="0" max="10" min="3" style="0" width="13"/>
  </cols>
  <sheetData>
    <row r="2" customFormat="false" ht="19.7" hidden="false" customHeight="false" outlineLevel="0" collapsed="false">
      <c r="B2" s="1" t="s">
        <v>814</v>
      </c>
    </row>
    <row r="3" customFormat="false" ht="30" hidden="false" customHeight="true" outlineLevel="0" collapsed="false">
      <c r="B3" s="2" t="s">
        <v>815</v>
      </c>
      <c r="C3" s="2"/>
      <c r="D3" s="2"/>
      <c r="E3" s="2"/>
      <c r="F3" s="2"/>
      <c r="G3" s="2"/>
      <c r="H3" s="2"/>
      <c r="I3" s="2"/>
      <c r="J3" s="2"/>
    </row>
    <row r="5" customFormat="false" ht="15" hidden="false" customHeight="false" outlineLevel="0" collapsed="false">
      <c r="B5" s="3" t="s">
        <v>814</v>
      </c>
    </row>
    <row r="6" customFormat="false" ht="27.75" hidden="false" customHeight="true" outlineLevel="0" collapsed="false">
      <c r="B6" s="42" t="s">
        <v>816</v>
      </c>
      <c r="C6" s="42"/>
      <c r="D6" s="42"/>
      <c r="E6" s="42"/>
      <c r="F6" s="42"/>
      <c r="G6" s="42"/>
      <c r="H6" s="42"/>
      <c r="I6" s="42"/>
      <c r="J6" s="42"/>
    </row>
    <row r="7" customFormat="false" ht="15" hidden="true" customHeight="false" outlineLevel="0" collapsed="false">
      <c r="A7" s="11" t="s">
        <v>293</v>
      </c>
      <c r="C7" s="11" t="s">
        <v>377</v>
      </c>
      <c r="D7" s="11" t="s">
        <v>817</v>
      </c>
      <c r="E7" s="11" t="s">
        <v>818</v>
      </c>
      <c r="F7" s="11" t="s">
        <v>819</v>
      </c>
      <c r="G7" s="11" t="s">
        <v>820</v>
      </c>
      <c r="H7" s="11" t="s">
        <v>821</v>
      </c>
      <c r="I7" s="11" t="s">
        <v>822</v>
      </c>
      <c r="J7" s="11" t="s">
        <v>823</v>
      </c>
    </row>
    <row r="8" customFormat="false" ht="43.5" hidden="false" customHeight="true" outlineLevel="0" collapsed="false">
      <c r="B8" s="17" t="s">
        <v>824</v>
      </c>
      <c r="C8" s="17" t="s">
        <v>383</v>
      </c>
      <c r="D8" s="17" t="s">
        <v>825</v>
      </c>
      <c r="E8" s="17" t="s">
        <v>826</v>
      </c>
      <c r="F8" s="17" t="s">
        <v>827</v>
      </c>
      <c r="G8" s="17" t="s">
        <v>828</v>
      </c>
      <c r="H8" s="17" t="s">
        <v>829</v>
      </c>
      <c r="I8" s="17" t="s">
        <v>830</v>
      </c>
      <c r="J8" s="17" t="s">
        <v>831</v>
      </c>
    </row>
    <row r="9" customFormat="false" ht="19.5" hidden="false" customHeight="true" outlineLevel="0" collapsed="false">
      <c r="A9" s="11" t="s">
        <v>832</v>
      </c>
      <c r="B9" s="43" t="s">
        <v>833</v>
      </c>
      <c r="C9" s="16"/>
      <c r="D9" s="44"/>
      <c r="E9" s="44"/>
      <c r="F9" s="44"/>
      <c r="G9" s="44"/>
      <c r="H9" s="44"/>
      <c r="I9" s="44"/>
      <c r="J9" s="16"/>
    </row>
    <row r="10" customFormat="false" ht="19.5" hidden="false" customHeight="true" outlineLevel="0" collapsed="false">
      <c r="A10" s="11" t="s">
        <v>834</v>
      </c>
      <c r="B10" s="43" t="s">
        <v>835</v>
      </c>
      <c r="C10" s="16"/>
      <c r="D10" s="44"/>
      <c r="E10" s="44"/>
      <c r="F10" s="44"/>
      <c r="G10" s="44"/>
      <c r="H10" s="44"/>
      <c r="I10" s="44"/>
      <c r="J10" s="16"/>
    </row>
    <row r="11" customFormat="false" ht="19.5" hidden="false" customHeight="true" outlineLevel="0" collapsed="false">
      <c r="A11" s="11" t="s">
        <v>836</v>
      </c>
      <c r="B11" s="43" t="s">
        <v>837</v>
      </c>
      <c r="C11" s="16"/>
      <c r="D11" s="44"/>
      <c r="E11" s="44"/>
      <c r="F11" s="44"/>
      <c r="G11" s="44"/>
      <c r="H11" s="44"/>
      <c r="I11" s="44"/>
      <c r="J11" s="16"/>
    </row>
    <row r="12" customFormat="false" ht="19.5" hidden="false" customHeight="true" outlineLevel="0" collapsed="false">
      <c r="A12" s="11" t="s">
        <v>838</v>
      </c>
      <c r="B12" s="43" t="s">
        <v>839</v>
      </c>
      <c r="C12" s="16"/>
      <c r="D12" s="44"/>
      <c r="E12" s="44"/>
      <c r="F12" s="44"/>
      <c r="G12" s="44"/>
      <c r="H12" s="44"/>
      <c r="I12" s="44"/>
      <c r="J12" s="16"/>
    </row>
    <row r="13" customFormat="false" ht="19.5" hidden="false" customHeight="true" outlineLevel="0" collapsed="false">
      <c r="A13" s="11" t="s">
        <v>840</v>
      </c>
      <c r="B13" s="43" t="s">
        <v>841</v>
      </c>
      <c r="C13" s="16"/>
      <c r="D13" s="44"/>
      <c r="E13" s="44"/>
      <c r="F13" s="44"/>
      <c r="G13" s="44"/>
      <c r="H13" s="44"/>
      <c r="I13" s="44"/>
      <c r="J13" s="16"/>
    </row>
    <row r="14" customFormat="false" ht="19.5" hidden="false" customHeight="true" outlineLevel="0" collapsed="false">
      <c r="A14" s="11" t="s">
        <v>842</v>
      </c>
      <c r="B14" s="43" t="s">
        <v>843</v>
      </c>
      <c r="C14" s="16"/>
      <c r="D14" s="44"/>
      <c r="E14" s="44"/>
      <c r="F14" s="44"/>
      <c r="G14" s="44"/>
      <c r="H14" s="44"/>
      <c r="I14" s="44"/>
      <c r="J14" s="16"/>
    </row>
    <row r="15" customFormat="false" ht="19.5" hidden="false" customHeight="true" outlineLevel="0" collapsed="false">
      <c r="A15" s="11" t="s">
        <v>844</v>
      </c>
      <c r="B15" s="43" t="s">
        <v>845</v>
      </c>
      <c r="C15" s="16"/>
      <c r="D15" s="44"/>
      <c r="E15" s="44"/>
      <c r="F15" s="44"/>
      <c r="G15" s="44"/>
      <c r="H15" s="44"/>
      <c r="I15" s="44"/>
      <c r="J15" s="16"/>
    </row>
    <row r="16" customFormat="false" ht="19.5" hidden="false" customHeight="true" outlineLevel="0" collapsed="false">
      <c r="A16" s="11" t="s">
        <v>846</v>
      </c>
      <c r="B16" s="43" t="s">
        <v>847</v>
      </c>
      <c r="C16" s="16"/>
      <c r="D16" s="44"/>
      <c r="E16" s="44"/>
      <c r="F16" s="44"/>
      <c r="G16" s="44"/>
      <c r="H16" s="44"/>
      <c r="I16" s="44"/>
      <c r="J16" s="16"/>
    </row>
    <row r="17" customFormat="false" ht="19.5" hidden="false" customHeight="true" outlineLevel="0" collapsed="false">
      <c r="A17" s="11" t="s">
        <v>848</v>
      </c>
      <c r="B17" s="43" t="s">
        <v>849</v>
      </c>
      <c r="C17" s="16"/>
      <c r="D17" s="44"/>
      <c r="E17" s="44"/>
      <c r="F17" s="44"/>
      <c r="G17" s="44"/>
      <c r="H17" s="44"/>
      <c r="I17" s="44"/>
      <c r="J17" s="16"/>
    </row>
    <row r="18" customFormat="false" ht="19.5" hidden="false" customHeight="true" outlineLevel="0" collapsed="false">
      <c r="A18" s="11" t="s">
        <v>850</v>
      </c>
      <c r="B18" s="43" t="s">
        <v>851</v>
      </c>
      <c r="C18" s="16"/>
      <c r="D18" s="44"/>
      <c r="E18" s="44"/>
      <c r="F18" s="44"/>
      <c r="G18" s="44"/>
      <c r="H18" s="44"/>
      <c r="I18" s="44"/>
      <c r="J18" s="16"/>
    </row>
  </sheetData>
  <mergeCells count="2">
    <mergeCell ref="B3:J3"/>
    <mergeCell ref="B6:J6"/>
  </mergeCells>
  <dataValidations count="2">
    <dataValidation allowBlank="true" error="Enter a number (0 or more). Put conditions in the Notes column." errorStyle="stop" errorTitle="Number required" operator="greaterThanOrEqual" showDropDown="false" showErrorMessage="true" showInputMessage="false" sqref="D9:I18" type="decimal">
      <formula1>0</formula1>
      <formula2>0</formula2>
    </dataValidation>
    <dataValidation allowBlank="true" error="Choose Yes, No or Extra cost." errorStyle="stop" errorTitle="Choose" operator="between" showDropDown="false" showErrorMessage="true" showInputMessage="false" sqref="C9:C18 J9:J18" type="list">
      <formula1>"Yes,No,Extra cost"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true" outlineLevel="0" max="1" min="1" style="0" width="3"/>
    <col collapsed="false" customWidth="true" hidden="false" outlineLevel="0" max="2" min="2" style="0" width="46"/>
    <col collapsed="false" customWidth="true" hidden="false" outlineLevel="0" max="3" min="3" style="0" width="9"/>
    <col collapsed="false" customWidth="true" hidden="false" outlineLevel="0" max="5" min="4" style="0" width="16"/>
    <col collapsed="false" customWidth="true" hidden="false" outlineLevel="0" max="6" min="6" style="0" width="13"/>
    <col collapsed="false" customWidth="true" hidden="false" outlineLevel="0" max="7" min="7" style="0" width="40"/>
    <col collapsed="false" customWidth="true" hidden="false" outlineLevel="0" max="9" min="8" style="0" width="11"/>
  </cols>
  <sheetData>
    <row r="1" customFormat="false" ht="15" hidden="false" customHeight="false" outlineLevel="0" collapsed="false">
      <c r="A1" s="24"/>
      <c r="B1" s="24"/>
      <c r="C1" s="24"/>
      <c r="D1" s="24"/>
      <c r="E1" s="24"/>
      <c r="F1" s="24"/>
      <c r="G1" s="24"/>
      <c r="H1" s="24"/>
      <c r="I1" s="24"/>
      <c r="J1" s="24"/>
      <c r="K1" s="24"/>
      <c r="L1" s="24"/>
      <c r="M1" s="24"/>
      <c r="N1" s="24"/>
    </row>
    <row r="2" customFormat="false" ht="19.7" hidden="false" customHeight="false" outlineLevel="0" collapsed="false">
      <c r="A2" s="24"/>
      <c r="B2" s="25" t="s">
        <v>852</v>
      </c>
      <c r="C2" s="24"/>
      <c r="D2" s="24"/>
      <c r="E2" s="24"/>
      <c r="F2" s="24"/>
      <c r="G2" s="24"/>
      <c r="H2" s="24"/>
      <c r="I2" s="24"/>
      <c r="J2" s="24"/>
      <c r="K2" s="24"/>
      <c r="L2" s="24"/>
      <c r="M2" s="24"/>
      <c r="N2" s="24"/>
    </row>
    <row r="3" customFormat="false" ht="30" hidden="false" customHeight="true" outlineLevel="0" collapsed="false">
      <c r="A3" s="24"/>
      <c r="B3" s="26"/>
      <c r="C3" s="26"/>
      <c r="D3" s="26"/>
      <c r="E3" s="26"/>
      <c r="F3" s="26"/>
      <c r="G3" s="26"/>
      <c r="H3" s="26"/>
      <c r="I3" s="26"/>
      <c r="J3" s="24"/>
      <c r="K3" s="24"/>
      <c r="L3" s="24"/>
      <c r="M3" s="24"/>
      <c r="N3" s="24"/>
    </row>
    <row r="4" customFormat="false" ht="15" hidden="false" customHeight="false" outlineLevel="0" collapsed="false">
      <c r="A4" s="24"/>
      <c r="B4" s="24"/>
      <c r="C4" s="24"/>
      <c r="D4" s="24"/>
      <c r="E4" s="24"/>
      <c r="F4" s="24"/>
      <c r="G4" s="24"/>
      <c r="H4" s="24"/>
      <c r="I4" s="24"/>
      <c r="J4" s="24"/>
      <c r="K4" s="24"/>
      <c r="L4" s="24"/>
      <c r="M4" s="24"/>
      <c r="N4" s="24"/>
    </row>
    <row r="5" customFormat="false" ht="30" hidden="false" customHeight="true" outlineLevel="0" collapsed="false">
      <c r="A5" s="27" t="s">
        <v>157</v>
      </c>
      <c r="B5" s="27" t="s">
        <v>158</v>
      </c>
      <c r="C5" s="27" t="s">
        <v>159</v>
      </c>
      <c r="D5" s="27" t="s">
        <v>160</v>
      </c>
      <c r="E5" s="27" t="s">
        <v>161</v>
      </c>
      <c r="F5" s="27" t="s">
        <v>162</v>
      </c>
      <c r="G5" s="27" t="s">
        <v>163</v>
      </c>
      <c r="H5" s="27" t="s">
        <v>164</v>
      </c>
      <c r="I5" s="27" t="s">
        <v>165</v>
      </c>
      <c r="J5" s="24"/>
      <c r="K5" s="24"/>
      <c r="L5" s="24"/>
      <c r="M5" s="24"/>
      <c r="N5" s="24"/>
    </row>
    <row r="6" customFormat="false" ht="15" hidden="false" customHeight="false" outlineLevel="0" collapsed="false">
      <c r="A6" s="24"/>
      <c r="B6" s="28" t="s">
        <v>853</v>
      </c>
      <c r="C6" s="29"/>
      <c r="D6" s="29"/>
      <c r="E6" s="29"/>
      <c r="F6" s="29"/>
      <c r="G6" s="29"/>
      <c r="H6" s="29"/>
      <c r="I6" s="29"/>
      <c r="J6" s="24"/>
      <c r="K6" s="24"/>
      <c r="L6" s="24"/>
      <c r="M6" s="24"/>
      <c r="N6" s="24"/>
    </row>
    <row r="7" customFormat="false" ht="15" hidden="false" customHeight="false" outlineLevel="0" collapsed="false">
      <c r="A7" s="30" t="s">
        <v>854</v>
      </c>
      <c r="B7" s="31" t="s">
        <v>855</v>
      </c>
      <c r="C7" s="32" t="str">
        <f aca="false">LenUnit</f>
        <v>mm</v>
      </c>
      <c r="D7" s="37"/>
      <c r="E7" s="37"/>
      <c r="F7" s="32" t="n">
        <v>0.05</v>
      </c>
      <c r="G7" s="34"/>
      <c r="H7" s="38" t="str">
        <f aca="false">IF(D7="","",IF(LenUnit="mil",D7*0.0254,IF(LenUnit="µm",D7/1000,IF(LenUnit="inch",D7*25.4,D7))))</f>
        <v/>
      </c>
      <c r="I7" s="38" t="str">
        <f aca="false">IF(E7="","",IF(LenUnit="mil",E7*0.0254,IF(LenUnit="µm",E7/1000,IF(LenUnit="inch",E7*25.4,E7))))</f>
        <v/>
      </c>
      <c r="J7" s="24"/>
      <c r="K7" s="24"/>
      <c r="L7" s="24"/>
      <c r="M7" s="24"/>
      <c r="N7" s="24"/>
    </row>
    <row r="8" customFormat="false" ht="15" hidden="false" customHeight="false" outlineLevel="0" collapsed="false">
      <c r="A8" s="30" t="s">
        <v>856</v>
      </c>
      <c r="B8" s="31" t="s">
        <v>857</v>
      </c>
      <c r="C8" s="32" t="str">
        <f aca="false">LenUnit</f>
        <v>mm</v>
      </c>
      <c r="D8" s="37"/>
      <c r="E8" s="37"/>
      <c r="F8" s="32" t="n">
        <v>0.05</v>
      </c>
      <c r="G8" s="34"/>
      <c r="H8" s="38" t="str">
        <f aca="false">IF(D8="","",IF(LenUnit="mil",D8*0.0254,IF(LenUnit="µm",D8/1000,IF(LenUnit="inch",D8*25.4,D8))))</f>
        <v/>
      </c>
      <c r="I8" s="38" t="str">
        <f aca="false">IF(E8="","",IF(LenUnit="mil",E8*0.0254,IF(LenUnit="µm",E8/1000,IF(LenUnit="inch",E8*25.4,E8))))</f>
        <v/>
      </c>
      <c r="J8" s="24"/>
      <c r="K8" s="24"/>
      <c r="L8" s="24"/>
      <c r="M8" s="24"/>
      <c r="N8" s="24"/>
    </row>
    <row r="9" customFormat="false" ht="15" hidden="false" customHeight="false" outlineLevel="0" collapsed="false">
      <c r="A9" s="30" t="s">
        <v>858</v>
      </c>
      <c r="B9" s="31" t="s">
        <v>859</v>
      </c>
      <c r="C9" s="32" t="str">
        <f aca="false">LenUnit</f>
        <v>mm</v>
      </c>
      <c r="D9" s="37"/>
      <c r="E9" s="37"/>
      <c r="F9" s="32" t="n">
        <v>0.1</v>
      </c>
      <c r="G9" s="34"/>
      <c r="H9" s="38" t="str">
        <f aca="false">IF(D9="","",IF(LenUnit="mil",D9*0.0254,IF(LenUnit="µm",D9/1000,IF(LenUnit="inch",D9*25.4,D9))))</f>
        <v/>
      </c>
      <c r="I9" s="38" t="str">
        <f aca="false">IF(E9="","",IF(LenUnit="mil",E9*0.0254,IF(LenUnit="µm",E9/1000,IF(LenUnit="inch",E9*25.4,E9))))</f>
        <v/>
      </c>
      <c r="J9" s="24"/>
      <c r="K9" s="24"/>
      <c r="L9" s="24"/>
      <c r="M9" s="24"/>
      <c r="N9" s="24"/>
    </row>
    <row r="10" customFormat="false" ht="15" hidden="false" customHeight="false" outlineLevel="0" collapsed="false">
      <c r="A10" s="30" t="s">
        <v>860</v>
      </c>
      <c r="B10" s="31" t="s">
        <v>861</v>
      </c>
      <c r="C10" s="32" t="str">
        <f aca="false">LenUnit</f>
        <v>mm</v>
      </c>
      <c r="D10" s="37"/>
      <c r="E10" s="37"/>
      <c r="F10" s="32" t="n">
        <v>0.15</v>
      </c>
      <c r="G10" s="34"/>
      <c r="H10" s="38" t="str">
        <f aca="false">IF(D10="","",IF(LenUnit="mil",D10*0.0254,IF(LenUnit="µm",D10/1000,IF(LenUnit="inch",D10*25.4,D10))))</f>
        <v/>
      </c>
      <c r="I10" s="38" t="str">
        <f aca="false">IF(E10="","",IF(LenUnit="mil",E10*0.0254,IF(LenUnit="µm",E10/1000,IF(LenUnit="inch",E10*25.4,E10))))</f>
        <v/>
      </c>
      <c r="J10" s="24"/>
      <c r="K10" s="24"/>
      <c r="L10" s="24"/>
      <c r="M10" s="24"/>
      <c r="N10" s="24"/>
    </row>
    <row r="11" customFormat="false" ht="15" hidden="false" customHeight="false" outlineLevel="0" collapsed="false">
      <c r="A11" s="30" t="s">
        <v>862</v>
      </c>
      <c r="B11" s="31" t="s">
        <v>863</v>
      </c>
      <c r="C11" s="32" t="str">
        <f aca="false">LenUnit</f>
        <v>mm</v>
      </c>
      <c r="D11" s="37"/>
      <c r="E11" s="37"/>
      <c r="F11" s="32" t="n">
        <v>0.075</v>
      </c>
      <c r="G11" s="34"/>
      <c r="H11" s="38" t="str">
        <f aca="false">IF(D11="","",IF(LenUnit="mil",D11*0.0254,IF(LenUnit="µm",D11/1000,IF(LenUnit="inch",D11*25.4,D11))))</f>
        <v/>
      </c>
      <c r="I11" s="38" t="str">
        <f aca="false">IF(E11="","",IF(LenUnit="mil",E11*0.0254,IF(LenUnit="µm",E11/1000,IF(LenUnit="inch",E11*25.4,E11))))</f>
        <v/>
      </c>
      <c r="J11" s="24"/>
      <c r="K11" s="24"/>
      <c r="L11" s="24"/>
      <c r="M11" s="24"/>
      <c r="N11" s="24"/>
    </row>
    <row r="12" customFormat="false" ht="15" hidden="false" customHeight="false" outlineLevel="0" collapsed="false">
      <c r="A12" s="30" t="s">
        <v>864</v>
      </c>
      <c r="B12" s="31" t="s">
        <v>865</v>
      </c>
      <c r="C12" s="32" t="str">
        <f aca="false">LenUnit</f>
        <v>mm</v>
      </c>
      <c r="D12" s="37"/>
      <c r="E12" s="37"/>
      <c r="F12" s="32" t="n">
        <v>0.075</v>
      </c>
      <c r="G12" s="34"/>
      <c r="H12" s="38" t="str">
        <f aca="false">IF(D12="","",IF(LenUnit="mil",D12*0.0254,IF(LenUnit="µm",D12/1000,IF(LenUnit="inch",D12*25.4,D12))))</f>
        <v/>
      </c>
      <c r="I12" s="38" t="str">
        <f aca="false">IF(E12="","",IF(LenUnit="mil",E12*0.0254,IF(LenUnit="µm",E12/1000,IF(LenUnit="inch",E12*25.4,E12))))</f>
        <v/>
      </c>
      <c r="J12" s="24"/>
      <c r="K12" s="24"/>
      <c r="L12" s="24"/>
      <c r="M12" s="24"/>
      <c r="N12" s="24"/>
    </row>
    <row r="13" customFormat="false" ht="15" hidden="false" customHeight="false" outlineLevel="0" collapsed="false">
      <c r="A13" s="30" t="s">
        <v>866</v>
      </c>
      <c r="B13" s="31" t="s">
        <v>867</v>
      </c>
      <c r="C13" s="32" t="str">
        <f aca="false">LenUnit</f>
        <v>mm</v>
      </c>
      <c r="D13" s="37"/>
      <c r="E13" s="37"/>
      <c r="F13" s="32" t="n">
        <v>0.1</v>
      </c>
      <c r="G13" s="34"/>
      <c r="H13" s="38" t="str">
        <f aca="false">IF(D13="","",IF(LenUnit="mil",D13*0.0254,IF(LenUnit="µm",D13/1000,IF(LenUnit="inch",D13*25.4,D13))))</f>
        <v/>
      </c>
      <c r="I13" s="38" t="str">
        <f aca="false">IF(E13="","",IF(LenUnit="mil",E13*0.0254,IF(LenUnit="µm",E13/1000,IF(LenUnit="inch",E13*25.4,E13))))</f>
        <v/>
      </c>
      <c r="J13" s="24"/>
      <c r="K13" s="24"/>
      <c r="L13" s="24"/>
      <c r="M13" s="24"/>
      <c r="N13" s="24"/>
    </row>
    <row r="14" customFormat="false" ht="15" hidden="false" customHeight="false" outlineLevel="0" collapsed="false">
      <c r="A14" s="30" t="s">
        <v>868</v>
      </c>
      <c r="B14" s="31" t="s">
        <v>869</v>
      </c>
      <c r="C14" s="32" t="str">
        <f aca="false">LenUnit</f>
        <v>mm</v>
      </c>
      <c r="D14" s="37"/>
      <c r="E14" s="37"/>
      <c r="F14" s="32" t="n">
        <v>0.2</v>
      </c>
      <c r="G14" s="34"/>
      <c r="H14" s="38" t="str">
        <f aca="false">IF(D14="","",IF(LenUnit="mil",D14*0.0254,IF(LenUnit="µm",D14/1000,IF(LenUnit="inch",D14*25.4,D14))))</f>
        <v/>
      </c>
      <c r="I14" s="38" t="str">
        <f aca="false">IF(E14="","",IF(LenUnit="mil",E14*0.0254,IF(LenUnit="µm",E14/1000,IF(LenUnit="inch",E14*25.4,E14))))</f>
        <v/>
      </c>
      <c r="J14" s="24"/>
      <c r="K14" s="24"/>
      <c r="L14" s="24"/>
      <c r="M14" s="24"/>
      <c r="N14" s="24"/>
    </row>
    <row r="15" customFormat="false" ht="23.85" hidden="false" customHeight="false" outlineLevel="0" collapsed="false">
      <c r="A15" s="30" t="s">
        <v>870</v>
      </c>
      <c r="B15" s="31" t="s">
        <v>871</v>
      </c>
      <c r="C15" s="32" t="s">
        <v>178</v>
      </c>
      <c r="D15" s="36"/>
      <c r="E15" s="36"/>
      <c r="F15" s="32"/>
      <c r="G15" s="34"/>
      <c r="H15" s="35"/>
      <c r="I15" s="35"/>
      <c r="J15" s="24"/>
      <c r="K15" s="24"/>
      <c r="L15" s="24"/>
      <c r="M15" s="24"/>
      <c r="N15" s="24"/>
    </row>
    <row r="16" customFormat="false" ht="15" hidden="false" customHeight="false" outlineLevel="0" collapsed="false">
      <c r="A16" s="30" t="s">
        <v>872</v>
      </c>
      <c r="B16" s="31" t="s">
        <v>873</v>
      </c>
      <c r="C16" s="32" t="s">
        <v>178</v>
      </c>
      <c r="D16" s="36"/>
      <c r="E16" s="36"/>
      <c r="F16" s="32"/>
      <c r="G16" s="34"/>
      <c r="H16" s="35"/>
      <c r="I16" s="35"/>
      <c r="J16" s="24"/>
      <c r="K16" s="24"/>
      <c r="L16" s="24"/>
      <c r="M16" s="24"/>
      <c r="N16" s="24"/>
    </row>
    <row r="17" customFormat="false" ht="15" hidden="false" customHeight="false" outlineLevel="0" collapsed="false">
      <c r="A17" s="30" t="s">
        <v>874</v>
      </c>
      <c r="B17" s="31" t="s">
        <v>875</v>
      </c>
      <c r="C17" s="32" t="s">
        <v>231</v>
      </c>
      <c r="D17" s="37"/>
      <c r="E17" s="32" t="s">
        <v>201</v>
      </c>
      <c r="F17" s="32" t="n">
        <v>8</v>
      </c>
      <c r="G17" s="34"/>
      <c r="H17" s="35"/>
      <c r="I17" s="35"/>
      <c r="J17" s="24"/>
      <c r="K17" s="24"/>
      <c r="L17" s="24"/>
      <c r="M17" s="24"/>
      <c r="N17" s="24"/>
    </row>
    <row r="18" customFormat="false" ht="15" hidden="false" customHeight="false" outlineLevel="0" collapsed="false">
      <c r="A18" s="30" t="s">
        <v>876</v>
      </c>
      <c r="B18" s="31" t="s">
        <v>877</v>
      </c>
      <c r="C18" s="32" t="s">
        <v>231</v>
      </c>
      <c r="D18" s="37"/>
      <c r="E18" s="32" t="s">
        <v>201</v>
      </c>
      <c r="F18" s="32" t="n">
        <v>50</v>
      </c>
      <c r="G18" s="34"/>
      <c r="H18" s="35"/>
      <c r="I18" s="35"/>
      <c r="J18" s="24"/>
      <c r="K18" s="24"/>
      <c r="L18" s="24"/>
      <c r="M18" s="24"/>
      <c r="N18" s="24"/>
    </row>
    <row r="19" customFormat="false" ht="15" hidden="false" customHeight="false" outlineLevel="0" collapsed="false">
      <c r="A19" s="30" t="s">
        <v>878</v>
      </c>
      <c r="B19" s="31" t="s">
        <v>879</v>
      </c>
      <c r="C19" s="32" t="s">
        <v>178</v>
      </c>
      <c r="D19" s="36"/>
      <c r="E19" s="36"/>
      <c r="F19" s="32"/>
      <c r="G19" s="34"/>
      <c r="H19" s="35"/>
      <c r="I19" s="35"/>
      <c r="J19" s="24"/>
      <c r="K19" s="24"/>
      <c r="L19" s="24"/>
      <c r="M19" s="24"/>
      <c r="N19" s="24"/>
    </row>
    <row r="20" customFormat="false" ht="15" hidden="false" customHeight="false" outlineLevel="0" collapsed="false">
      <c r="A20" s="30" t="s">
        <v>880</v>
      </c>
      <c r="B20" s="31" t="s">
        <v>881</v>
      </c>
      <c r="C20" s="32" t="s">
        <v>178</v>
      </c>
      <c r="D20" s="36"/>
      <c r="E20" s="36"/>
      <c r="F20" s="32"/>
      <c r="G20" s="34"/>
      <c r="H20" s="35"/>
      <c r="I20" s="35"/>
      <c r="J20" s="24"/>
      <c r="K20" s="24"/>
      <c r="L20" s="24"/>
      <c r="M20" s="24"/>
      <c r="N20" s="24"/>
    </row>
    <row r="21" customFormat="false" ht="15" hidden="false" customHeight="false" outlineLevel="0" collapsed="false">
      <c r="A21" s="30" t="s">
        <v>882</v>
      </c>
      <c r="B21" s="31" t="s">
        <v>883</v>
      </c>
      <c r="C21" s="32" t="s">
        <v>178</v>
      </c>
      <c r="D21" s="36"/>
      <c r="E21" s="36"/>
      <c r="F21" s="32"/>
      <c r="G21" s="34"/>
      <c r="H21" s="35"/>
      <c r="I21" s="35"/>
      <c r="J21" s="24"/>
      <c r="K21" s="24"/>
      <c r="L21" s="24"/>
      <c r="M21" s="24"/>
      <c r="N21" s="24"/>
    </row>
    <row r="22" customFormat="false" ht="15" hidden="false" customHeight="false" outlineLevel="0" collapsed="false">
      <c r="A22" s="30" t="s">
        <v>884</v>
      </c>
      <c r="B22" s="31" t="s">
        <v>885</v>
      </c>
      <c r="C22" s="32" t="s">
        <v>178</v>
      </c>
      <c r="D22" s="36"/>
      <c r="E22" s="36"/>
      <c r="F22" s="32"/>
      <c r="G22" s="34"/>
      <c r="H22" s="35"/>
      <c r="I22" s="35"/>
      <c r="J22" s="24"/>
      <c r="K22" s="24"/>
      <c r="L22" s="24"/>
      <c r="M22" s="24"/>
      <c r="N22" s="24"/>
    </row>
    <row r="23" customFormat="false" ht="15" hidden="false" customHeight="false" outlineLevel="0" collapsed="false">
      <c r="A23" s="24"/>
      <c r="B23" s="24"/>
      <c r="C23" s="24"/>
      <c r="D23" s="24"/>
      <c r="E23" s="24"/>
      <c r="F23" s="24"/>
      <c r="G23" s="24"/>
      <c r="H23" s="24"/>
      <c r="I23" s="24"/>
      <c r="J23" s="24"/>
      <c r="K23" s="24"/>
      <c r="L23" s="24"/>
      <c r="M23" s="24"/>
      <c r="N23" s="24"/>
    </row>
    <row r="24" customFormat="false" ht="15" hidden="false" customHeight="false" outlineLevel="0" collapsed="false">
      <c r="A24" s="24"/>
      <c r="B24" s="28" t="s">
        <v>886</v>
      </c>
      <c r="C24" s="29"/>
      <c r="D24" s="29"/>
      <c r="E24" s="29"/>
      <c r="F24" s="29"/>
      <c r="G24" s="29"/>
      <c r="H24" s="29"/>
      <c r="I24" s="29"/>
      <c r="J24" s="24"/>
      <c r="K24" s="24"/>
      <c r="L24" s="24"/>
      <c r="M24" s="24"/>
      <c r="N24" s="24"/>
    </row>
    <row r="25" customFormat="false" ht="15" hidden="false" customHeight="false" outlineLevel="0" collapsed="false">
      <c r="A25" s="30" t="s">
        <v>887</v>
      </c>
      <c r="B25" s="31" t="s">
        <v>888</v>
      </c>
      <c r="C25" s="32" t="str">
        <f aca="false">LenUnit</f>
        <v>mm</v>
      </c>
      <c r="D25" s="37"/>
      <c r="E25" s="37"/>
      <c r="F25" s="32" t="n">
        <v>0.125</v>
      </c>
      <c r="G25" s="34"/>
      <c r="H25" s="38" t="str">
        <f aca="false">IF(D25="","",IF(LenUnit="mil",D25*0.0254,IF(LenUnit="µm",D25/1000,IF(LenUnit="inch",D25*25.4,D25))))</f>
        <v/>
      </c>
      <c r="I25" s="38" t="str">
        <f aca="false">IF(E25="","",IF(LenUnit="mil",E25*0.0254,IF(LenUnit="µm",E25/1000,IF(LenUnit="inch",E25*25.4,E25))))</f>
        <v/>
      </c>
      <c r="J25" s="24"/>
      <c r="K25" s="24"/>
      <c r="L25" s="24"/>
      <c r="M25" s="24"/>
      <c r="N25" s="24"/>
    </row>
    <row r="26" customFormat="false" ht="15" hidden="false" customHeight="false" outlineLevel="0" collapsed="false">
      <c r="A26" s="30" t="s">
        <v>889</v>
      </c>
      <c r="B26" s="31" t="s">
        <v>890</v>
      </c>
      <c r="C26" s="32" t="str">
        <f aca="false">LenUnit</f>
        <v>mm</v>
      </c>
      <c r="D26" s="37"/>
      <c r="E26" s="37"/>
      <c r="F26" s="32" t="n">
        <v>0.75</v>
      </c>
      <c r="G26" s="34"/>
      <c r="H26" s="38" t="str">
        <f aca="false">IF(D26="","",IF(LenUnit="mil",D26*0.0254,IF(LenUnit="µm",D26/1000,IF(LenUnit="inch",D26*25.4,D26))))</f>
        <v/>
      </c>
      <c r="I26" s="38" t="str">
        <f aca="false">IF(E26="","",IF(LenUnit="mil",E26*0.0254,IF(LenUnit="µm",E26/1000,IF(LenUnit="inch",E26*25.4,E26))))</f>
        <v/>
      </c>
      <c r="J26" s="24"/>
      <c r="K26" s="24"/>
      <c r="L26" s="24"/>
      <c r="M26" s="24"/>
      <c r="N26" s="24"/>
    </row>
    <row r="27" customFormat="false" ht="15" hidden="false" customHeight="false" outlineLevel="0" collapsed="false">
      <c r="A27" s="30" t="s">
        <v>891</v>
      </c>
      <c r="B27" s="31" t="s">
        <v>892</v>
      </c>
      <c r="C27" s="32" t="str">
        <f aca="false">LenUnit</f>
        <v>mm</v>
      </c>
      <c r="D27" s="37"/>
      <c r="E27" s="37"/>
      <c r="F27" s="32" t="n">
        <v>0.125</v>
      </c>
      <c r="G27" s="34"/>
      <c r="H27" s="38" t="str">
        <f aca="false">IF(D27="","",IF(LenUnit="mil",D27*0.0254,IF(LenUnit="µm",D27/1000,IF(LenUnit="inch",D27*25.4,D27))))</f>
        <v/>
      </c>
      <c r="I27" s="38" t="str">
        <f aca="false">IF(E27="","",IF(LenUnit="mil",E27*0.0254,IF(LenUnit="µm",E27/1000,IF(LenUnit="inch",E27*25.4,E27))))</f>
        <v/>
      </c>
      <c r="J27" s="24"/>
      <c r="K27" s="24"/>
      <c r="L27" s="24"/>
      <c r="M27" s="24"/>
      <c r="N27" s="24"/>
    </row>
    <row r="28" customFormat="false" ht="30" hidden="false" customHeight="true" outlineLevel="0" collapsed="false">
      <c r="A28" s="30" t="s">
        <v>893</v>
      </c>
      <c r="B28" s="31" t="s">
        <v>894</v>
      </c>
      <c r="C28" s="32" t="s">
        <v>265</v>
      </c>
      <c r="D28" s="41"/>
      <c r="E28" s="41"/>
      <c r="F28" s="32"/>
      <c r="G28" s="34"/>
      <c r="H28" s="35"/>
      <c r="I28" s="35"/>
      <c r="J28" s="24"/>
      <c r="K28" s="24"/>
      <c r="L28" s="24"/>
      <c r="M28" s="24"/>
      <c r="N28" s="24"/>
    </row>
    <row r="29" customFormat="false" ht="30" hidden="false" customHeight="true" outlineLevel="0" collapsed="false">
      <c r="A29" s="30" t="s">
        <v>895</v>
      </c>
      <c r="B29" s="31" t="s">
        <v>896</v>
      </c>
      <c r="C29" s="32" t="s">
        <v>265</v>
      </c>
      <c r="D29" s="41"/>
      <c r="E29" s="41"/>
      <c r="F29" s="32"/>
      <c r="G29" s="34"/>
      <c r="H29" s="35"/>
      <c r="I29" s="35"/>
      <c r="J29" s="24"/>
      <c r="K29" s="24"/>
      <c r="L29" s="24"/>
      <c r="M29" s="24"/>
      <c r="N29" s="24"/>
    </row>
    <row r="30" customFormat="false" ht="15" hidden="false" customHeight="false" outlineLevel="0" collapsed="false">
      <c r="A30" s="24"/>
      <c r="B30" s="24"/>
      <c r="C30" s="24"/>
      <c r="D30" s="24"/>
      <c r="E30" s="24"/>
      <c r="F30" s="24"/>
      <c r="G30" s="24"/>
      <c r="H30" s="24"/>
      <c r="I30" s="24"/>
      <c r="J30" s="24"/>
      <c r="K30" s="24"/>
      <c r="L30" s="24"/>
      <c r="M30" s="24"/>
      <c r="N30" s="24"/>
    </row>
    <row r="31" customFormat="false" ht="15" hidden="false" customHeight="false" outlineLevel="0" collapsed="false">
      <c r="A31" s="24"/>
      <c r="B31" s="24"/>
      <c r="C31" s="24"/>
      <c r="D31" s="24"/>
      <c r="E31" s="24"/>
      <c r="F31" s="24"/>
      <c r="G31" s="24"/>
      <c r="H31" s="24"/>
      <c r="I31" s="24"/>
      <c r="J31" s="24"/>
      <c r="K31" s="24"/>
      <c r="L31" s="24"/>
      <c r="M31" s="24"/>
      <c r="N31" s="24"/>
    </row>
    <row r="32" customFormat="false" ht="15" hidden="false" customHeight="false" outlineLevel="0" collapsed="false">
      <c r="A32" s="24"/>
      <c r="B32" s="24"/>
      <c r="C32" s="24"/>
      <c r="D32" s="24"/>
      <c r="E32" s="24"/>
      <c r="F32" s="24"/>
      <c r="G32" s="24"/>
      <c r="H32" s="24"/>
      <c r="I32" s="24"/>
      <c r="J32" s="24"/>
      <c r="K32" s="24"/>
      <c r="L32" s="24"/>
      <c r="M32" s="24"/>
      <c r="N32" s="24"/>
    </row>
    <row r="33" customFormat="false" ht="15" hidden="false" customHeight="false" outlineLevel="0" collapsed="false">
      <c r="A33" s="24"/>
      <c r="B33" s="24"/>
      <c r="C33" s="24"/>
      <c r="D33" s="24"/>
      <c r="E33" s="24"/>
      <c r="F33" s="24"/>
      <c r="G33" s="24"/>
      <c r="H33" s="24"/>
      <c r="I33" s="24"/>
      <c r="J33" s="24"/>
      <c r="K33" s="24"/>
      <c r="L33" s="24"/>
      <c r="M33" s="24"/>
      <c r="N33" s="24"/>
    </row>
    <row r="34" customFormat="false" ht="15" hidden="false" customHeight="false" outlineLevel="0" collapsed="false">
      <c r="A34" s="24"/>
      <c r="B34" s="24"/>
      <c r="C34" s="24"/>
      <c r="D34" s="24"/>
      <c r="E34" s="24"/>
      <c r="F34" s="24"/>
      <c r="G34" s="24"/>
      <c r="H34" s="24"/>
      <c r="I34" s="24"/>
      <c r="J34" s="24"/>
      <c r="K34" s="24"/>
      <c r="L34" s="24"/>
      <c r="M34" s="24"/>
      <c r="N34" s="24"/>
    </row>
    <row r="35" customFormat="false" ht="15" hidden="false" customHeight="false" outlineLevel="0" collapsed="false">
      <c r="A35" s="24"/>
      <c r="B35" s="24"/>
      <c r="C35" s="24"/>
      <c r="D35" s="24"/>
      <c r="E35" s="24"/>
      <c r="F35" s="24"/>
      <c r="G35" s="24"/>
      <c r="H35" s="24"/>
      <c r="I35" s="24"/>
      <c r="J35" s="24"/>
      <c r="K35" s="24"/>
      <c r="L35" s="24"/>
      <c r="M35" s="24"/>
      <c r="N35" s="24"/>
    </row>
    <row r="36" customFormat="false" ht="15" hidden="false" customHeight="false" outlineLevel="0" collapsed="false">
      <c r="A36" s="24"/>
      <c r="B36" s="24"/>
      <c r="C36" s="24"/>
      <c r="D36" s="24"/>
      <c r="E36" s="24"/>
      <c r="F36" s="24"/>
      <c r="G36" s="24"/>
      <c r="H36" s="24"/>
      <c r="I36" s="24"/>
      <c r="J36" s="24"/>
      <c r="K36" s="24"/>
      <c r="L36" s="24"/>
      <c r="M36" s="24"/>
      <c r="N36" s="24"/>
    </row>
    <row r="37" customFormat="false" ht="15" hidden="false" customHeight="false" outlineLevel="0" collapsed="false">
      <c r="A37" s="24"/>
      <c r="B37" s="24"/>
      <c r="C37" s="24"/>
      <c r="D37" s="24"/>
      <c r="E37" s="24"/>
      <c r="F37" s="24"/>
      <c r="G37" s="24"/>
      <c r="H37" s="24"/>
      <c r="I37" s="24"/>
      <c r="J37" s="24"/>
      <c r="K37" s="24"/>
      <c r="L37" s="24"/>
      <c r="M37" s="24"/>
      <c r="N37" s="24"/>
    </row>
    <row r="38" customFormat="false" ht="15" hidden="false" customHeight="false" outlineLevel="0" collapsed="false">
      <c r="A38" s="24"/>
      <c r="B38" s="24"/>
      <c r="C38" s="24"/>
      <c r="D38" s="24"/>
      <c r="E38" s="24"/>
      <c r="F38" s="24"/>
      <c r="G38" s="24"/>
      <c r="H38" s="24"/>
      <c r="I38" s="24"/>
      <c r="J38" s="24"/>
      <c r="K38" s="24"/>
      <c r="L38" s="24"/>
      <c r="M38" s="24"/>
      <c r="N38" s="24"/>
    </row>
    <row r="39" customFormat="false" ht="15" hidden="false" customHeight="false" outlineLevel="0" collapsed="false">
      <c r="A39" s="24"/>
      <c r="B39" s="24"/>
      <c r="C39" s="24"/>
      <c r="D39" s="24"/>
      <c r="E39" s="24"/>
      <c r="F39" s="24"/>
      <c r="G39" s="24"/>
      <c r="H39" s="24"/>
      <c r="I39" s="24"/>
      <c r="J39" s="24"/>
      <c r="K39" s="24"/>
      <c r="L39" s="24"/>
      <c r="M39" s="24"/>
      <c r="N39" s="24"/>
    </row>
    <row r="40" customFormat="false" ht="15" hidden="false" customHeight="false" outlineLevel="0" collapsed="false">
      <c r="A40" s="24"/>
      <c r="B40" s="24"/>
      <c r="C40" s="24"/>
      <c r="D40" s="24"/>
      <c r="E40" s="24"/>
      <c r="F40" s="24"/>
      <c r="G40" s="24"/>
      <c r="H40" s="24"/>
      <c r="I40" s="24"/>
      <c r="J40" s="24"/>
      <c r="K40" s="24"/>
      <c r="L40" s="24"/>
      <c r="M40" s="24"/>
      <c r="N40" s="24"/>
    </row>
    <row r="41" customFormat="false" ht="15" hidden="false" customHeight="false" outlineLevel="0" collapsed="false">
      <c r="A41" s="24"/>
      <c r="B41" s="24"/>
      <c r="C41" s="24"/>
      <c r="D41" s="24"/>
      <c r="E41" s="24"/>
      <c r="F41" s="24"/>
      <c r="G41" s="24"/>
      <c r="H41" s="24"/>
      <c r="I41" s="24"/>
      <c r="J41" s="24"/>
      <c r="K41" s="24"/>
      <c r="L41" s="24"/>
      <c r="M41" s="24"/>
      <c r="N41" s="24"/>
    </row>
    <row r="42" customFormat="false" ht="15" hidden="false" customHeight="false" outlineLevel="0" collapsed="false">
      <c r="A42" s="24"/>
      <c r="B42" s="24"/>
      <c r="C42" s="24"/>
      <c r="D42" s="24"/>
      <c r="E42" s="24"/>
      <c r="F42" s="24"/>
      <c r="G42" s="24"/>
      <c r="H42" s="24"/>
      <c r="I42" s="24"/>
      <c r="J42" s="24"/>
      <c r="K42" s="24"/>
      <c r="L42" s="24"/>
      <c r="M42" s="24"/>
      <c r="N42" s="24"/>
    </row>
    <row r="43" customFormat="false" ht="15" hidden="false" customHeight="false" outlineLevel="0" collapsed="false">
      <c r="A43" s="24"/>
      <c r="B43" s="24"/>
      <c r="C43" s="24"/>
      <c r="D43" s="24"/>
      <c r="E43" s="24"/>
      <c r="F43" s="24"/>
      <c r="G43" s="24"/>
      <c r="H43" s="24"/>
      <c r="I43" s="24"/>
      <c r="J43" s="24"/>
      <c r="K43" s="24"/>
      <c r="L43" s="24"/>
      <c r="M43" s="24"/>
      <c r="N43" s="24"/>
    </row>
    <row r="44" customFormat="false" ht="15" hidden="false" customHeight="false" outlineLevel="0" collapsed="false">
      <c r="A44" s="24"/>
      <c r="B44" s="24"/>
      <c r="C44" s="24"/>
      <c r="D44" s="24"/>
      <c r="E44" s="24"/>
      <c r="F44" s="24"/>
      <c r="G44" s="24"/>
      <c r="H44" s="24"/>
      <c r="I44" s="24"/>
      <c r="J44" s="24"/>
      <c r="K44" s="24"/>
      <c r="L44" s="24"/>
      <c r="M44" s="24"/>
      <c r="N44" s="24"/>
    </row>
    <row r="45" customFormat="false" ht="15" hidden="false" customHeight="false" outlineLevel="0" collapsed="false">
      <c r="A45" s="24"/>
      <c r="B45" s="24"/>
      <c r="C45" s="24"/>
      <c r="D45" s="24"/>
      <c r="E45" s="24"/>
      <c r="F45" s="24"/>
      <c r="G45" s="24"/>
      <c r="H45" s="24"/>
      <c r="I45" s="24"/>
      <c r="J45" s="24"/>
      <c r="K45" s="24"/>
      <c r="L45" s="24"/>
      <c r="M45" s="24"/>
      <c r="N45" s="24"/>
    </row>
    <row r="46" customFormat="false" ht="15" hidden="false" customHeight="false" outlineLevel="0" collapsed="false">
      <c r="A46" s="24"/>
      <c r="B46" s="24"/>
      <c r="C46" s="24"/>
      <c r="D46" s="24"/>
      <c r="E46" s="24"/>
      <c r="F46" s="24"/>
      <c r="G46" s="24"/>
      <c r="H46" s="24"/>
      <c r="I46" s="24"/>
      <c r="J46" s="24"/>
      <c r="K46" s="24"/>
      <c r="L46" s="24"/>
      <c r="M46" s="24"/>
      <c r="N46" s="24"/>
    </row>
    <row r="47" customFormat="false" ht="15" hidden="false" customHeight="false" outlineLevel="0" collapsed="false">
      <c r="A47" s="24"/>
      <c r="B47" s="24"/>
      <c r="C47" s="24"/>
      <c r="D47" s="24"/>
      <c r="E47" s="24"/>
      <c r="F47" s="24"/>
      <c r="G47" s="24"/>
      <c r="H47" s="24"/>
      <c r="I47" s="24"/>
      <c r="J47" s="24"/>
      <c r="K47" s="24"/>
      <c r="L47" s="24"/>
      <c r="M47" s="24"/>
      <c r="N47" s="24"/>
    </row>
    <row r="48" customFormat="false" ht="15" hidden="false" customHeight="false" outlineLevel="0" collapsed="false">
      <c r="A48" s="24"/>
      <c r="B48" s="24"/>
      <c r="C48" s="24"/>
      <c r="D48" s="24"/>
      <c r="E48" s="24"/>
      <c r="F48" s="24"/>
      <c r="G48" s="24"/>
      <c r="H48" s="24"/>
      <c r="I48" s="24"/>
      <c r="J48" s="24"/>
      <c r="K48" s="24"/>
      <c r="L48" s="24"/>
      <c r="M48" s="24"/>
      <c r="N48" s="24"/>
    </row>
    <row r="49" customFormat="false" ht="15" hidden="false" customHeight="false" outlineLevel="0" collapsed="false">
      <c r="A49" s="24"/>
      <c r="B49" s="24"/>
      <c r="C49" s="24"/>
      <c r="D49" s="24"/>
      <c r="E49" s="24"/>
      <c r="F49" s="24"/>
      <c r="G49" s="24"/>
      <c r="H49" s="24"/>
      <c r="I49" s="24"/>
      <c r="J49" s="24"/>
      <c r="K49" s="24"/>
      <c r="L49" s="24"/>
      <c r="M49" s="24"/>
      <c r="N49" s="24"/>
    </row>
    <row r="50" customFormat="false" ht="15" hidden="false" customHeight="false" outlineLevel="0" collapsed="false">
      <c r="A50" s="24"/>
      <c r="B50" s="24"/>
      <c r="C50" s="24"/>
      <c r="D50" s="24"/>
      <c r="E50" s="24"/>
      <c r="F50" s="24"/>
      <c r="G50" s="24"/>
      <c r="H50" s="24"/>
      <c r="I50" s="24"/>
      <c r="J50" s="24"/>
      <c r="K50" s="24"/>
      <c r="L50" s="24"/>
      <c r="M50" s="24"/>
      <c r="N50" s="24"/>
    </row>
    <row r="51" customFormat="false" ht="15" hidden="false" customHeight="false" outlineLevel="0" collapsed="false">
      <c r="A51" s="24"/>
      <c r="B51" s="24"/>
      <c r="C51" s="24"/>
      <c r="D51" s="24"/>
      <c r="E51" s="24"/>
      <c r="F51" s="24"/>
      <c r="G51" s="24"/>
      <c r="H51" s="24"/>
      <c r="I51" s="24"/>
      <c r="J51" s="24"/>
      <c r="K51" s="24"/>
      <c r="L51" s="24"/>
      <c r="M51" s="24"/>
      <c r="N51" s="24"/>
    </row>
    <row r="52" customFormat="false" ht="15" hidden="false" customHeight="false" outlineLevel="0" collapsed="false">
      <c r="A52" s="24"/>
      <c r="B52" s="24"/>
      <c r="C52" s="24"/>
      <c r="D52" s="24"/>
      <c r="E52" s="24"/>
      <c r="F52" s="24"/>
      <c r="G52" s="24"/>
      <c r="H52" s="24"/>
      <c r="I52" s="24"/>
      <c r="J52" s="24"/>
      <c r="K52" s="24"/>
      <c r="L52" s="24"/>
      <c r="M52" s="24"/>
      <c r="N52" s="24"/>
    </row>
    <row r="53" customFormat="false" ht="15" hidden="false" customHeight="false" outlineLevel="0" collapsed="false">
      <c r="A53" s="24"/>
      <c r="B53" s="24"/>
      <c r="C53" s="24"/>
      <c r="D53" s="24"/>
      <c r="E53" s="24"/>
      <c r="F53" s="24"/>
      <c r="G53" s="24"/>
      <c r="H53" s="24"/>
      <c r="I53" s="24"/>
      <c r="J53" s="24"/>
      <c r="K53" s="24"/>
      <c r="L53" s="24"/>
      <c r="M53" s="24"/>
      <c r="N53" s="24"/>
    </row>
    <row r="54" customFormat="false" ht="15" hidden="false" customHeight="false" outlineLevel="0" collapsed="false">
      <c r="A54" s="24"/>
      <c r="B54" s="24"/>
      <c r="C54" s="24"/>
      <c r="D54" s="24"/>
      <c r="E54" s="24"/>
      <c r="F54" s="24"/>
      <c r="G54" s="24"/>
      <c r="H54" s="24"/>
      <c r="I54" s="24"/>
      <c r="J54" s="24"/>
      <c r="K54" s="24"/>
      <c r="L54" s="24"/>
      <c r="M54" s="24"/>
      <c r="N54" s="24"/>
    </row>
    <row r="55" customFormat="false" ht="15" hidden="false" customHeight="false" outlineLevel="0" collapsed="false">
      <c r="A55" s="24"/>
      <c r="B55" s="24"/>
      <c r="C55" s="24"/>
      <c r="D55" s="24"/>
      <c r="E55" s="24"/>
      <c r="F55" s="24"/>
      <c r="G55" s="24"/>
      <c r="H55" s="24"/>
      <c r="I55" s="24"/>
      <c r="J55" s="24"/>
      <c r="K55" s="24"/>
      <c r="L55" s="24"/>
      <c r="M55" s="24"/>
      <c r="N55" s="24"/>
    </row>
    <row r="56" customFormat="false" ht="15" hidden="false" customHeight="false" outlineLevel="0" collapsed="false">
      <c r="A56" s="24"/>
      <c r="B56" s="24"/>
      <c r="C56" s="24"/>
      <c r="D56" s="24"/>
      <c r="E56" s="24"/>
      <c r="F56" s="24"/>
      <c r="G56" s="24"/>
      <c r="H56" s="24"/>
      <c r="I56" s="24"/>
      <c r="J56" s="24"/>
      <c r="K56" s="24"/>
      <c r="L56" s="24"/>
      <c r="M56" s="24"/>
      <c r="N56" s="24"/>
    </row>
    <row r="57" customFormat="false" ht="15" hidden="false" customHeight="false" outlineLevel="0" collapsed="false">
      <c r="A57" s="24"/>
      <c r="B57" s="24"/>
      <c r="C57" s="24"/>
      <c r="D57" s="24"/>
      <c r="E57" s="24"/>
      <c r="F57" s="24"/>
      <c r="G57" s="24"/>
      <c r="H57" s="24"/>
      <c r="I57" s="24"/>
      <c r="J57" s="24"/>
      <c r="K57" s="24"/>
      <c r="L57" s="24"/>
      <c r="M57" s="24"/>
      <c r="N57" s="24"/>
    </row>
    <row r="58" customFormat="false" ht="15" hidden="false" customHeight="false" outlineLevel="0" collapsed="false">
      <c r="A58" s="24"/>
      <c r="B58" s="24"/>
      <c r="C58" s="24"/>
      <c r="D58" s="24"/>
      <c r="E58" s="24"/>
      <c r="F58" s="24"/>
      <c r="G58" s="24"/>
      <c r="H58" s="24"/>
      <c r="I58" s="24"/>
      <c r="J58" s="24"/>
      <c r="K58" s="24"/>
      <c r="L58" s="24"/>
      <c r="M58" s="24"/>
      <c r="N58" s="24"/>
    </row>
    <row r="59" customFormat="false" ht="15" hidden="false" customHeight="false" outlineLevel="0" collapsed="false">
      <c r="A59" s="24"/>
      <c r="B59" s="24"/>
      <c r="C59" s="24"/>
      <c r="D59" s="24"/>
      <c r="E59" s="24"/>
      <c r="F59" s="24"/>
      <c r="G59" s="24"/>
      <c r="H59" s="24"/>
      <c r="I59" s="24"/>
      <c r="J59" s="24"/>
      <c r="K59" s="24"/>
      <c r="L59" s="24"/>
      <c r="M59" s="24"/>
      <c r="N59" s="24"/>
    </row>
    <row r="60" customFormat="false" ht="15" hidden="false" customHeight="false" outlineLevel="0" collapsed="false">
      <c r="A60" s="24"/>
      <c r="B60" s="24"/>
      <c r="C60" s="24"/>
      <c r="D60" s="24"/>
      <c r="E60" s="24"/>
      <c r="F60" s="24"/>
      <c r="G60" s="24"/>
      <c r="H60" s="24"/>
      <c r="I60" s="24"/>
      <c r="J60" s="24"/>
      <c r="K60" s="24"/>
      <c r="L60" s="24"/>
      <c r="M60" s="24"/>
      <c r="N60" s="24"/>
    </row>
    <row r="61" customFormat="false" ht="15" hidden="false" customHeight="false" outlineLevel="0" collapsed="false">
      <c r="A61" s="24"/>
      <c r="B61" s="24"/>
      <c r="C61" s="24"/>
      <c r="D61" s="24"/>
      <c r="E61" s="24"/>
      <c r="F61" s="24"/>
      <c r="G61" s="24"/>
      <c r="H61" s="24"/>
      <c r="I61" s="24"/>
      <c r="J61" s="24"/>
      <c r="K61" s="24"/>
      <c r="L61" s="24"/>
      <c r="M61" s="24"/>
      <c r="N61" s="24"/>
    </row>
    <row r="62" customFormat="false" ht="15" hidden="false" customHeight="false" outlineLevel="0" collapsed="false">
      <c r="A62" s="24"/>
      <c r="B62" s="24"/>
      <c r="C62" s="24"/>
      <c r="D62" s="24"/>
      <c r="E62" s="24"/>
      <c r="F62" s="24"/>
      <c r="G62" s="24"/>
      <c r="H62" s="24"/>
      <c r="I62" s="24"/>
      <c r="J62" s="24"/>
      <c r="K62" s="24"/>
      <c r="L62" s="24"/>
      <c r="M62" s="24"/>
      <c r="N62" s="24"/>
    </row>
    <row r="63" customFormat="false" ht="15" hidden="false" customHeight="false" outlineLevel="0" collapsed="false">
      <c r="A63" s="24"/>
      <c r="B63" s="24"/>
      <c r="C63" s="24"/>
      <c r="D63" s="24"/>
      <c r="E63" s="24"/>
      <c r="F63" s="24"/>
      <c r="G63" s="24"/>
      <c r="H63" s="24"/>
      <c r="I63" s="24"/>
      <c r="J63" s="24"/>
      <c r="K63" s="24"/>
      <c r="L63" s="24"/>
      <c r="M63" s="24"/>
      <c r="N63" s="24"/>
    </row>
    <row r="64" customFormat="false" ht="15" hidden="false" customHeight="false" outlineLevel="0" collapsed="false">
      <c r="A64" s="24"/>
      <c r="B64" s="24"/>
      <c r="C64" s="24"/>
      <c r="D64" s="24"/>
      <c r="E64" s="24"/>
      <c r="F64" s="24"/>
      <c r="G64" s="24"/>
      <c r="H64" s="24"/>
      <c r="I64" s="24"/>
      <c r="J64" s="24"/>
      <c r="K64" s="24"/>
      <c r="L64" s="24"/>
      <c r="M64" s="24"/>
      <c r="N64" s="24"/>
    </row>
    <row r="65" customFormat="false" ht="15" hidden="false" customHeight="false" outlineLevel="0" collapsed="false">
      <c r="A65" s="24"/>
      <c r="B65" s="24"/>
      <c r="C65" s="24"/>
      <c r="D65" s="24"/>
      <c r="E65" s="24"/>
      <c r="F65" s="24"/>
      <c r="G65" s="24"/>
      <c r="H65" s="24"/>
      <c r="I65" s="24"/>
      <c r="J65" s="24"/>
      <c r="K65" s="24"/>
      <c r="L65" s="24"/>
      <c r="M65" s="24"/>
      <c r="N65" s="24"/>
    </row>
    <row r="66" customFormat="false" ht="15" hidden="false" customHeight="false" outlineLevel="0" collapsed="false">
      <c r="A66" s="24"/>
      <c r="B66" s="24"/>
      <c r="C66" s="24"/>
      <c r="D66" s="24"/>
      <c r="E66" s="24"/>
      <c r="F66" s="24"/>
      <c r="G66" s="24"/>
      <c r="H66" s="24"/>
      <c r="I66" s="24"/>
      <c r="J66" s="24"/>
      <c r="K66" s="24"/>
      <c r="L66" s="24"/>
      <c r="M66" s="24"/>
      <c r="N66" s="24"/>
    </row>
    <row r="67" customFormat="false" ht="15" hidden="false" customHeight="false" outlineLevel="0" collapsed="false">
      <c r="A67" s="24"/>
      <c r="B67" s="24"/>
      <c r="C67" s="24"/>
      <c r="D67" s="24"/>
      <c r="E67" s="24"/>
      <c r="F67" s="24"/>
      <c r="G67" s="24"/>
      <c r="H67" s="24"/>
      <c r="I67" s="24"/>
      <c r="J67" s="24"/>
      <c r="K67" s="24"/>
      <c r="L67" s="24"/>
      <c r="M67" s="24"/>
      <c r="N67" s="24"/>
    </row>
    <row r="68" customFormat="false" ht="15" hidden="false" customHeight="false" outlineLevel="0" collapsed="false">
      <c r="A68" s="24"/>
      <c r="B68" s="24"/>
      <c r="C68" s="24"/>
      <c r="D68" s="24"/>
      <c r="E68" s="24"/>
      <c r="F68" s="24"/>
      <c r="G68" s="24"/>
      <c r="H68" s="24"/>
      <c r="I68" s="24"/>
      <c r="J68" s="24"/>
      <c r="K68" s="24"/>
      <c r="L68" s="24"/>
      <c r="M68" s="24"/>
      <c r="N68" s="24"/>
    </row>
    <row r="69" customFormat="false" ht="15" hidden="false" customHeight="false" outlineLevel="0" collapsed="false">
      <c r="A69" s="24"/>
      <c r="B69" s="24"/>
      <c r="C69" s="24"/>
      <c r="D69" s="24"/>
      <c r="E69" s="24"/>
      <c r="F69" s="24"/>
      <c r="G69" s="24"/>
      <c r="H69" s="24"/>
      <c r="I69" s="24"/>
      <c r="J69" s="24"/>
      <c r="K69" s="24"/>
      <c r="L69" s="24"/>
      <c r="M69" s="24"/>
      <c r="N69" s="24"/>
    </row>
    <row r="70" customFormat="false" ht="15" hidden="false" customHeight="false" outlineLevel="0" collapsed="false">
      <c r="A70" s="24"/>
      <c r="B70" s="24"/>
      <c r="C70" s="24"/>
      <c r="D70" s="24"/>
      <c r="E70" s="24"/>
      <c r="F70" s="24"/>
      <c r="G70" s="24"/>
      <c r="H70" s="24"/>
      <c r="I70" s="24"/>
      <c r="J70" s="24"/>
      <c r="K70" s="24"/>
      <c r="L70" s="24"/>
      <c r="M70" s="24"/>
      <c r="N70" s="24"/>
    </row>
    <row r="71" customFormat="false" ht="15" hidden="false" customHeight="false" outlineLevel="0" collapsed="false">
      <c r="A71" s="24"/>
      <c r="B71" s="24"/>
      <c r="C71" s="24"/>
      <c r="D71" s="24"/>
      <c r="E71" s="24"/>
      <c r="F71" s="24"/>
      <c r="G71" s="24"/>
      <c r="H71" s="24"/>
      <c r="I71" s="24"/>
      <c r="J71" s="24"/>
      <c r="K71" s="24"/>
      <c r="L71" s="24"/>
      <c r="M71" s="24"/>
      <c r="N71" s="24"/>
    </row>
    <row r="72" customFormat="false" ht="15" hidden="false" customHeight="false" outlineLevel="0" collapsed="false">
      <c r="A72" s="24"/>
      <c r="B72" s="24"/>
      <c r="C72" s="24"/>
      <c r="D72" s="24"/>
      <c r="E72" s="24"/>
      <c r="F72" s="24"/>
      <c r="G72" s="24"/>
      <c r="H72" s="24"/>
      <c r="I72" s="24"/>
      <c r="J72" s="24"/>
      <c r="K72" s="24"/>
      <c r="L72" s="24"/>
      <c r="M72" s="24"/>
      <c r="N72" s="24"/>
    </row>
    <row r="73" customFormat="false" ht="15" hidden="false" customHeight="false" outlineLevel="0" collapsed="false">
      <c r="A73" s="24"/>
      <c r="B73" s="24"/>
      <c r="C73" s="24"/>
      <c r="D73" s="24"/>
      <c r="E73" s="24"/>
      <c r="F73" s="24"/>
      <c r="G73" s="24"/>
      <c r="H73" s="24"/>
      <c r="I73" s="24"/>
      <c r="J73" s="24"/>
      <c r="K73" s="24"/>
      <c r="L73" s="24"/>
      <c r="M73" s="24"/>
      <c r="N73" s="24"/>
    </row>
    <row r="74" customFormat="false" ht="15" hidden="false" customHeight="false" outlineLevel="0" collapsed="false">
      <c r="A74" s="24"/>
      <c r="B74" s="24"/>
      <c r="C74" s="24"/>
      <c r="D74" s="24"/>
      <c r="E74" s="24"/>
      <c r="F74" s="24"/>
      <c r="G74" s="24"/>
      <c r="H74" s="24"/>
      <c r="I74" s="24"/>
      <c r="J74" s="24"/>
      <c r="K74" s="24"/>
      <c r="L74" s="24"/>
      <c r="M74" s="24"/>
      <c r="N74" s="24"/>
    </row>
    <row r="75" customFormat="false" ht="15" hidden="false" customHeight="false" outlineLevel="0" collapsed="false">
      <c r="A75" s="24"/>
      <c r="B75" s="24"/>
      <c r="C75" s="24"/>
      <c r="D75" s="24"/>
      <c r="E75" s="24"/>
      <c r="F75" s="24"/>
      <c r="G75" s="24"/>
      <c r="H75" s="24"/>
      <c r="I75" s="24"/>
      <c r="J75" s="24"/>
      <c r="K75" s="24"/>
      <c r="L75" s="24"/>
      <c r="M75" s="24"/>
      <c r="N75" s="24"/>
    </row>
    <row r="76" customFormat="false" ht="15" hidden="false" customHeight="false" outlineLevel="0" collapsed="false">
      <c r="A76" s="24"/>
      <c r="B76" s="24"/>
      <c r="C76" s="24"/>
      <c r="D76" s="24"/>
      <c r="E76" s="24"/>
      <c r="F76" s="24"/>
      <c r="G76" s="24"/>
      <c r="H76" s="24"/>
      <c r="I76" s="24"/>
      <c r="J76" s="24"/>
      <c r="K76" s="24"/>
      <c r="L76" s="24"/>
      <c r="M76" s="24"/>
      <c r="N76" s="24"/>
    </row>
    <row r="77" customFormat="false" ht="15" hidden="false" customHeight="false" outlineLevel="0" collapsed="false">
      <c r="A77" s="24"/>
      <c r="B77" s="24"/>
      <c r="C77" s="24"/>
      <c r="D77" s="24"/>
      <c r="E77" s="24"/>
      <c r="F77" s="24"/>
      <c r="G77" s="24"/>
      <c r="H77" s="24"/>
      <c r="I77" s="24"/>
      <c r="J77" s="24"/>
      <c r="K77" s="24"/>
      <c r="L77" s="24"/>
      <c r="M77" s="24"/>
      <c r="N77" s="24"/>
    </row>
    <row r="78" customFormat="false" ht="15" hidden="false" customHeight="false" outlineLevel="0" collapsed="false">
      <c r="A78" s="24"/>
      <c r="B78" s="24"/>
      <c r="C78" s="24"/>
      <c r="D78" s="24"/>
      <c r="E78" s="24"/>
      <c r="F78" s="24"/>
      <c r="G78" s="24"/>
      <c r="H78" s="24"/>
      <c r="I78" s="24"/>
      <c r="J78" s="24"/>
      <c r="K78" s="24"/>
      <c r="L78" s="24"/>
      <c r="M78" s="24"/>
      <c r="N78" s="24"/>
    </row>
    <row r="79" customFormat="false" ht="15" hidden="false" customHeight="false" outlineLevel="0" collapsed="false">
      <c r="A79" s="24"/>
      <c r="B79" s="24"/>
      <c r="C79" s="24"/>
      <c r="D79" s="24"/>
      <c r="E79" s="24"/>
      <c r="F79" s="24"/>
      <c r="G79" s="24"/>
      <c r="H79" s="24"/>
      <c r="I79" s="24"/>
      <c r="J79" s="24"/>
      <c r="K79" s="24"/>
      <c r="L79" s="24"/>
      <c r="M79" s="24"/>
      <c r="N79" s="24"/>
    </row>
    <row r="80" customFormat="false" ht="15" hidden="false" customHeight="false" outlineLevel="0" collapsed="false">
      <c r="A80" s="24"/>
      <c r="B80" s="24"/>
      <c r="C80" s="24"/>
      <c r="D80" s="24"/>
      <c r="E80" s="24"/>
      <c r="F80" s="24"/>
      <c r="G80" s="24"/>
      <c r="H80" s="24"/>
      <c r="I80" s="24"/>
      <c r="J80" s="24"/>
      <c r="K80" s="24"/>
      <c r="L80" s="24"/>
      <c r="M80" s="24"/>
      <c r="N80" s="24"/>
    </row>
    <row r="81" customFormat="false" ht="15" hidden="false" customHeight="false" outlineLevel="0" collapsed="false">
      <c r="A81" s="24"/>
      <c r="B81" s="24"/>
      <c r="C81" s="24"/>
      <c r="D81" s="24"/>
      <c r="E81" s="24"/>
      <c r="F81" s="24"/>
      <c r="G81" s="24"/>
      <c r="H81" s="24"/>
      <c r="I81" s="24"/>
      <c r="J81" s="24"/>
      <c r="K81" s="24"/>
      <c r="L81" s="24"/>
      <c r="M81" s="24"/>
      <c r="N81" s="24"/>
    </row>
    <row r="82" customFormat="false" ht="15" hidden="false" customHeight="false" outlineLevel="0" collapsed="false">
      <c r="A82" s="24"/>
      <c r="B82" s="24"/>
      <c r="C82" s="24"/>
      <c r="D82" s="24"/>
      <c r="E82" s="24"/>
      <c r="F82" s="24"/>
      <c r="G82" s="24"/>
      <c r="H82" s="24"/>
      <c r="I82" s="24"/>
      <c r="J82" s="24"/>
      <c r="K82" s="24"/>
      <c r="L82" s="24"/>
      <c r="M82" s="24"/>
      <c r="N82" s="24"/>
    </row>
    <row r="83" customFormat="false" ht="15" hidden="false" customHeight="false" outlineLevel="0" collapsed="false">
      <c r="A83" s="24"/>
      <c r="B83" s="24"/>
      <c r="C83" s="24"/>
      <c r="D83" s="24"/>
      <c r="E83" s="24"/>
      <c r="F83" s="24"/>
      <c r="G83" s="24"/>
      <c r="H83" s="24"/>
      <c r="I83" s="24"/>
      <c r="J83" s="24"/>
      <c r="K83" s="24"/>
      <c r="L83" s="24"/>
      <c r="M83" s="24"/>
      <c r="N83" s="24"/>
    </row>
    <row r="84" customFormat="false" ht="15" hidden="false" customHeight="false" outlineLevel="0" collapsed="false">
      <c r="A84" s="24"/>
      <c r="B84" s="24"/>
      <c r="C84" s="24"/>
      <c r="D84" s="24"/>
      <c r="E84" s="24"/>
      <c r="F84" s="24"/>
      <c r="G84" s="24"/>
      <c r="H84" s="24"/>
      <c r="I84" s="24"/>
      <c r="J84" s="24"/>
      <c r="K84" s="24"/>
      <c r="L84" s="24"/>
      <c r="M84" s="24"/>
      <c r="N84" s="24"/>
    </row>
    <row r="85" customFormat="false" ht="15" hidden="false" customHeight="false" outlineLevel="0" collapsed="false">
      <c r="A85" s="24"/>
      <c r="B85" s="24"/>
      <c r="C85" s="24"/>
      <c r="D85" s="24"/>
      <c r="E85" s="24"/>
      <c r="F85" s="24"/>
      <c r="G85" s="24"/>
      <c r="H85" s="24"/>
      <c r="I85" s="24"/>
      <c r="J85" s="24"/>
      <c r="K85" s="24"/>
      <c r="L85" s="24"/>
      <c r="M85" s="24"/>
      <c r="N85" s="24"/>
    </row>
    <row r="86" customFormat="false" ht="15" hidden="false" customHeight="false" outlineLevel="0" collapsed="false">
      <c r="A86" s="24"/>
      <c r="B86" s="24"/>
      <c r="C86" s="24"/>
      <c r="D86" s="24"/>
      <c r="E86" s="24"/>
      <c r="F86" s="24"/>
      <c r="G86" s="24"/>
      <c r="H86" s="24"/>
      <c r="I86" s="24"/>
      <c r="J86" s="24"/>
      <c r="K86" s="24"/>
      <c r="L86" s="24"/>
      <c r="M86" s="24"/>
      <c r="N86" s="24"/>
    </row>
    <row r="87" customFormat="false" ht="15" hidden="false" customHeight="false" outlineLevel="0" collapsed="false">
      <c r="A87" s="24"/>
      <c r="B87" s="24"/>
      <c r="C87" s="24"/>
      <c r="D87" s="24"/>
      <c r="E87" s="24"/>
      <c r="F87" s="24"/>
      <c r="G87" s="24"/>
      <c r="H87" s="24"/>
      <c r="I87" s="24"/>
      <c r="J87" s="24"/>
      <c r="K87" s="24"/>
      <c r="L87" s="24"/>
      <c r="M87" s="24"/>
      <c r="N87" s="24"/>
    </row>
    <row r="88" customFormat="false" ht="15" hidden="false" customHeight="false" outlineLevel="0" collapsed="false">
      <c r="A88" s="24"/>
      <c r="B88" s="24"/>
      <c r="C88" s="24"/>
      <c r="D88" s="24"/>
      <c r="E88" s="24"/>
      <c r="F88" s="24"/>
      <c r="G88" s="24"/>
      <c r="H88" s="24"/>
      <c r="I88" s="24"/>
      <c r="J88" s="24"/>
      <c r="K88" s="24"/>
      <c r="L88" s="24"/>
      <c r="M88" s="24"/>
      <c r="N88" s="24"/>
    </row>
    <row r="89" customFormat="false" ht="15" hidden="false" customHeight="false" outlineLevel="0" collapsed="false">
      <c r="A89" s="24"/>
      <c r="B89" s="24"/>
      <c r="C89" s="24"/>
      <c r="D89" s="24"/>
      <c r="E89" s="24"/>
      <c r="F89" s="24"/>
      <c r="G89" s="24"/>
      <c r="H89" s="24"/>
      <c r="I89" s="24"/>
      <c r="J89" s="24"/>
      <c r="K89" s="24"/>
      <c r="L89" s="24"/>
      <c r="M89" s="24"/>
      <c r="N89" s="24"/>
    </row>
    <row r="90" customFormat="false" ht="15" hidden="false" customHeight="false" outlineLevel="0" collapsed="false">
      <c r="A90" s="24"/>
      <c r="B90" s="24"/>
      <c r="C90" s="24"/>
      <c r="D90" s="24"/>
      <c r="E90" s="24"/>
      <c r="F90" s="24"/>
      <c r="G90" s="24"/>
      <c r="H90" s="24"/>
      <c r="I90" s="24"/>
      <c r="J90" s="24"/>
      <c r="K90" s="24"/>
      <c r="L90" s="24"/>
      <c r="M90" s="24"/>
      <c r="N90" s="24"/>
    </row>
    <row r="91" customFormat="false" ht="15" hidden="false" customHeight="false" outlineLevel="0" collapsed="false">
      <c r="A91" s="24"/>
      <c r="B91" s="24"/>
      <c r="C91" s="24"/>
      <c r="D91" s="24"/>
      <c r="E91" s="24"/>
      <c r="F91" s="24"/>
      <c r="G91" s="24"/>
      <c r="H91" s="24"/>
      <c r="I91" s="24"/>
      <c r="J91" s="24"/>
      <c r="K91" s="24"/>
      <c r="L91" s="24"/>
      <c r="M91" s="24"/>
      <c r="N91" s="24"/>
    </row>
    <row r="92" customFormat="false" ht="15" hidden="false" customHeight="false" outlineLevel="0" collapsed="false">
      <c r="A92" s="24"/>
      <c r="B92" s="24"/>
      <c r="C92" s="24"/>
      <c r="D92" s="24"/>
      <c r="E92" s="24"/>
      <c r="F92" s="24"/>
      <c r="G92" s="24"/>
      <c r="H92" s="24"/>
      <c r="I92" s="24"/>
      <c r="J92" s="24"/>
      <c r="K92" s="24"/>
      <c r="L92" s="24"/>
      <c r="M92" s="24"/>
      <c r="N92" s="24"/>
    </row>
    <row r="93" customFormat="false" ht="15" hidden="false" customHeight="false" outlineLevel="0" collapsed="false">
      <c r="A93" s="24"/>
      <c r="B93" s="24"/>
      <c r="C93" s="24"/>
      <c r="D93" s="24"/>
      <c r="E93" s="24"/>
      <c r="F93" s="24"/>
      <c r="G93" s="24"/>
      <c r="H93" s="24"/>
      <c r="I93" s="24"/>
      <c r="J93" s="24"/>
      <c r="K93" s="24"/>
      <c r="L93" s="24"/>
      <c r="M93" s="24"/>
      <c r="N93" s="24"/>
    </row>
    <row r="94" customFormat="false" ht="15" hidden="false" customHeight="false" outlineLevel="0" collapsed="false">
      <c r="A94" s="24"/>
      <c r="B94" s="24"/>
      <c r="C94" s="24"/>
      <c r="D94" s="24"/>
      <c r="E94" s="24"/>
      <c r="F94" s="24"/>
      <c r="G94" s="24"/>
      <c r="H94" s="24"/>
      <c r="I94" s="24"/>
      <c r="J94" s="24"/>
      <c r="K94" s="24"/>
      <c r="L94" s="24"/>
      <c r="M94" s="24"/>
      <c r="N94" s="24"/>
    </row>
    <row r="95" customFormat="false" ht="15" hidden="false" customHeight="false" outlineLevel="0" collapsed="false">
      <c r="A95" s="24"/>
      <c r="B95" s="24"/>
      <c r="C95" s="24"/>
      <c r="D95" s="24"/>
      <c r="E95" s="24"/>
      <c r="F95" s="24"/>
      <c r="G95" s="24"/>
      <c r="H95" s="24"/>
      <c r="I95" s="24"/>
      <c r="J95" s="24"/>
      <c r="K95" s="24"/>
      <c r="L95" s="24"/>
      <c r="M95" s="24"/>
      <c r="N95" s="24"/>
    </row>
    <row r="96" customFormat="false" ht="15" hidden="false" customHeight="false" outlineLevel="0" collapsed="false">
      <c r="A96" s="24"/>
      <c r="B96" s="24"/>
      <c r="C96" s="24"/>
      <c r="D96" s="24"/>
      <c r="E96" s="24"/>
      <c r="F96" s="24"/>
      <c r="G96" s="24"/>
      <c r="H96" s="24"/>
      <c r="I96" s="24"/>
      <c r="J96" s="24"/>
      <c r="K96" s="24"/>
      <c r="L96" s="24"/>
      <c r="M96" s="24"/>
      <c r="N96" s="24"/>
    </row>
    <row r="97" customFormat="false" ht="15" hidden="false" customHeight="false" outlineLevel="0" collapsed="false">
      <c r="A97" s="24"/>
      <c r="B97" s="24"/>
      <c r="C97" s="24"/>
      <c r="D97" s="24"/>
      <c r="E97" s="24"/>
      <c r="F97" s="24"/>
      <c r="G97" s="24"/>
      <c r="H97" s="24"/>
      <c r="I97" s="24"/>
      <c r="J97" s="24"/>
      <c r="K97" s="24"/>
      <c r="L97" s="24"/>
      <c r="M97" s="24"/>
      <c r="N97" s="24"/>
    </row>
    <row r="98" customFormat="false" ht="15" hidden="false" customHeight="false" outlineLevel="0" collapsed="false">
      <c r="A98" s="24"/>
      <c r="B98" s="24"/>
      <c r="C98" s="24"/>
      <c r="D98" s="24"/>
      <c r="E98" s="24"/>
      <c r="F98" s="24"/>
      <c r="G98" s="24"/>
      <c r="H98" s="24"/>
      <c r="I98" s="24"/>
      <c r="J98" s="24"/>
      <c r="K98" s="24"/>
      <c r="L98" s="24"/>
      <c r="M98" s="24"/>
      <c r="N98" s="24"/>
    </row>
    <row r="99" customFormat="false" ht="15" hidden="false" customHeight="false" outlineLevel="0" collapsed="false">
      <c r="A99" s="24"/>
      <c r="B99" s="24"/>
      <c r="C99" s="24"/>
      <c r="D99" s="24"/>
      <c r="E99" s="24"/>
      <c r="F99" s="24"/>
      <c r="G99" s="24"/>
      <c r="H99" s="24"/>
      <c r="I99" s="24"/>
      <c r="J99" s="24"/>
      <c r="K99" s="24"/>
      <c r="L99" s="24"/>
      <c r="M99" s="24"/>
      <c r="N99" s="24"/>
    </row>
    <row r="100" customFormat="false" ht="15" hidden="false" customHeight="false" outlineLevel="0" collapsed="false">
      <c r="A100" s="24"/>
      <c r="B100" s="24"/>
      <c r="C100" s="24"/>
      <c r="D100" s="24"/>
      <c r="E100" s="24"/>
      <c r="F100" s="24"/>
      <c r="G100" s="24"/>
      <c r="H100" s="24"/>
      <c r="I100" s="24"/>
      <c r="J100" s="24"/>
      <c r="K100" s="24"/>
      <c r="L100" s="24"/>
      <c r="M100" s="24"/>
      <c r="N100" s="24"/>
    </row>
    <row r="101" customFormat="false" ht="15" hidden="false" customHeight="false" outlineLevel="0" collapsed="false">
      <c r="A101" s="24"/>
      <c r="B101" s="24"/>
      <c r="C101" s="24"/>
      <c r="D101" s="24"/>
      <c r="E101" s="24"/>
      <c r="F101" s="24"/>
      <c r="G101" s="24"/>
      <c r="H101" s="24"/>
      <c r="I101" s="24"/>
      <c r="J101" s="24"/>
      <c r="K101" s="24"/>
      <c r="L101" s="24"/>
      <c r="M101" s="24"/>
      <c r="N101" s="24"/>
    </row>
    <row r="102" customFormat="false" ht="15" hidden="false" customHeight="false" outlineLevel="0" collapsed="false">
      <c r="A102" s="24"/>
      <c r="B102" s="24"/>
      <c r="C102" s="24"/>
      <c r="D102" s="24"/>
      <c r="E102" s="24"/>
      <c r="F102" s="24"/>
      <c r="G102" s="24"/>
      <c r="H102" s="24"/>
      <c r="I102" s="24"/>
      <c r="J102" s="24"/>
      <c r="K102" s="24"/>
      <c r="L102" s="24"/>
      <c r="M102" s="24"/>
      <c r="N102" s="24"/>
    </row>
    <row r="103" customFormat="false" ht="15" hidden="false" customHeight="false" outlineLevel="0" collapsed="false">
      <c r="A103" s="24"/>
      <c r="B103" s="24"/>
      <c r="C103" s="24"/>
      <c r="D103" s="24"/>
      <c r="E103" s="24"/>
      <c r="F103" s="24"/>
      <c r="G103" s="24"/>
      <c r="H103" s="24"/>
      <c r="I103" s="24"/>
      <c r="J103" s="24"/>
      <c r="K103" s="24"/>
      <c r="L103" s="24"/>
      <c r="M103" s="24"/>
      <c r="N103" s="24"/>
    </row>
    <row r="104" customFormat="false" ht="15" hidden="false" customHeight="false" outlineLevel="0" collapsed="false">
      <c r="A104" s="24"/>
      <c r="B104" s="24"/>
      <c r="C104" s="24"/>
      <c r="D104" s="24"/>
      <c r="E104" s="24"/>
      <c r="F104" s="24"/>
      <c r="G104" s="24"/>
      <c r="H104" s="24"/>
      <c r="I104" s="24"/>
      <c r="J104" s="24"/>
      <c r="K104" s="24"/>
      <c r="L104" s="24"/>
      <c r="M104" s="24"/>
      <c r="N104" s="24"/>
    </row>
    <row r="105" customFormat="false" ht="15" hidden="false" customHeight="false" outlineLevel="0" collapsed="false">
      <c r="A105" s="24"/>
      <c r="B105" s="24"/>
      <c r="C105" s="24"/>
      <c r="D105" s="24"/>
      <c r="E105" s="24"/>
      <c r="F105" s="24"/>
      <c r="G105" s="24"/>
      <c r="H105" s="24"/>
      <c r="I105" s="24"/>
      <c r="J105" s="24"/>
      <c r="K105" s="24"/>
      <c r="L105" s="24"/>
      <c r="M105" s="24"/>
      <c r="N105" s="24"/>
    </row>
    <row r="106" customFormat="false" ht="15" hidden="false" customHeight="false" outlineLevel="0" collapsed="false">
      <c r="A106" s="24"/>
      <c r="B106" s="24"/>
      <c r="C106" s="24"/>
      <c r="D106" s="24"/>
      <c r="E106" s="24"/>
      <c r="F106" s="24"/>
      <c r="G106" s="24"/>
      <c r="H106" s="24"/>
      <c r="I106" s="24"/>
      <c r="J106" s="24"/>
      <c r="K106" s="24"/>
      <c r="L106" s="24"/>
      <c r="M106" s="24"/>
      <c r="N106" s="24"/>
    </row>
    <row r="107" customFormat="false" ht="15" hidden="false" customHeight="false" outlineLevel="0" collapsed="false">
      <c r="A107" s="24"/>
      <c r="B107" s="24"/>
      <c r="C107" s="24"/>
      <c r="D107" s="24"/>
      <c r="E107" s="24"/>
      <c r="F107" s="24"/>
      <c r="G107" s="24"/>
      <c r="H107" s="24"/>
      <c r="I107" s="24"/>
      <c r="J107" s="24"/>
      <c r="K107" s="24"/>
      <c r="L107" s="24"/>
      <c r="M107" s="24"/>
      <c r="N107" s="24"/>
    </row>
    <row r="108" customFormat="false" ht="15" hidden="false" customHeight="false" outlineLevel="0" collapsed="false">
      <c r="A108" s="24"/>
      <c r="B108" s="24"/>
      <c r="C108" s="24"/>
      <c r="D108" s="24"/>
      <c r="E108" s="24"/>
      <c r="F108" s="24"/>
      <c r="G108" s="24"/>
      <c r="H108" s="24"/>
      <c r="I108" s="24"/>
      <c r="J108" s="24"/>
      <c r="K108" s="24"/>
      <c r="L108" s="24"/>
      <c r="M108" s="24"/>
      <c r="N108" s="24"/>
    </row>
    <row r="109" customFormat="false" ht="15" hidden="false" customHeight="false" outlineLevel="0" collapsed="false">
      <c r="A109" s="24"/>
      <c r="B109" s="24"/>
      <c r="C109" s="24"/>
      <c r="D109" s="24"/>
      <c r="E109" s="24"/>
      <c r="F109" s="24"/>
      <c r="G109" s="24"/>
      <c r="H109" s="24"/>
      <c r="I109" s="24"/>
      <c r="J109" s="24"/>
      <c r="K109" s="24"/>
      <c r="L109" s="24"/>
      <c r="M109" s="24"/>
      <c r="N109" s="24"/>
    </row>
    <row r="110" customFormat="false" ht="15" hidden="false" customHeight="false" outlineLevel="0" collapsed="false">
      <c r="A110" s="24"/>
      <c r="B110" s="24"/>
      <c r="C110" s="24"/>
      <c r="D110" s="24"/>
      <c r="E110" s="24"/>
      <c r="F110" s="24"/>
      <c r="G110" s="24"/>
      <c r="H110" s="24"/>
      <c r="I110" s="24"/>
      <c r="J110" s="24"/>
      <c r="K110" s="24"/>
      <c r="L110" s="24"/>
      <c r="M110" s="24"/>
      <c r="N110" s="24"/>
    </row>
    <row r="111" customFormat="false" ht="15" hidden="false" customHeight="false" outlineLevel="0" collapsed="false">
      <c r="A111" s="24"/>
      <c r="B111" s="24"/>
      <c r="C111" s="24"/>
      <c r="D111" s="24"/>
      <c r="E111" s="24"/>
      <c r="F111" s="24"/>
      <c r="G111" s="24"/>
      <c r="H111" s="24"/>
      <c r="I111" s="24"/>
      <c r="J111" s="24"/>
      <c r="K111" s="24"/>
      <c r="L111" s="24"/>
      <c r="M111" s="24"/>
      <c r="N111" s="24"/>
    </row>
    <row r="112" customFormat="false" ht="15" hidden="false" customHeight="false" outlineLevel="0" collapsed="false">
      <c r="A112" s="24"/>
      <c r="B112" s="24"/>
      <c r="C112" s="24"/>
      <c r="D112" s="24"/>
      <c r="E112" s="24"/>
      <c r="F112" s="24"/>
      <c r="G112" s="24"/>
      <c r="H112" s="24"/>
      <c r="I112" s="24"/>
      <c r="J112" s="24"/>
      <c r="K112" s="24"/>
      <c r="L112" s="24"/>
      <c r="M112" s="24"/>
      <c r="N112" s="24"/>
    </row>
    <row r="113" customFormat="false" ht="15" hidden="false" customHeight="false" outlineLevel="0" collapsed="false">
      <c r="A113" s="24"/>
      <c r="B113" s="24"/>
      <c r="C113" s="24"/>
      <c r="D113" s="24"/>
      <c r="E113" s="24"/>
      <c r="F113" s="24"/>
      <c r="G113" s="24"/>
      <c r="H113" s="24"/>
      <c r="I113" s="24"/>
      <c r="J113" s="24"/>
      <c r="K113" s="24"/>
      <c r="L113" s="24"/>
      <c r="M113" s="24"/>
      <c r="N113" s="24"/>
    </row>
    <row r="114" customFormat="false" ht="15" hidden="false" customHeight="false" outlineLevel="0" collapsed="false">
      <c r="A114" s="24"/>
      <c r="B114" s="24"/>
      <c r="C114" s="24"/>
      <c r="D114" s="24"/>
      <c r="E114" s="24"/>
      <c r="F114" s="24"/>
      <c r="G114" s="24"/>
      <c r="H114" s="24"/>
      <c r="I114" s="24"/>
      <c r="J114" s="24"/>
      <c r="K114" s="24"/>
      <c r="L114" s="24"/>
      <c r="M114" s="24"/>
      <c r="N114" s="24"/>
    </row>
    <row r="115" customFormat="false" ht="15" hidden="false" customHeight="false" outlineLevel="0" collapsed="false">
      <c r="A115" s="24"/>
      <c r="B115" s="24"/>
      <c r="C115" s="24"/>
      <c r="D115" s="24"/>
      <c r="E115" s="24"/>
      <c r="F115" s="24"/>
      <c r="G115" s="24"/>
      <c r="H115" s="24"/>
      <c r="I115" s="24"/>
      <c r="J115" s="24"/>
      <c r="K115" s="24"/>
      <c r="L115" s="24"/>
      <c r="M115" s="24"/>
      <c r="N115" s="24"/>
    </row>
    <row r="116" customFormat="false" ht="15" hidden="false" customHeight="false" outlineLevel="0" collapsed="false">
      <c r="A116" s="24"/>
      <c r="B116" s="24"/>
      <c r="C116" s="24"/>
      <c r="D116" s="24"/>
      <c r="E116" s="24"/>
      <c r="F116" s="24"/>
      <c r="G116" s="24"/>
      <c r="H116" s="24"/>
      <c r="I116" s="24"/>
      <c r="J116" s="24"/>
      <c r="K116" s="24"/>
      <c r="L116" s="24"/>
      <c r="M116" s="24"/>
      <c r="N116" s="24"/>
    </row>
    <row r="117" customFormat="false" ht="15" hidden="false" customHeight="false" outlineLevel="0" collapsed="false">
      <c r="A117" s="24"/>
      <c r="B117" s="24"/>
      <c r="C117" s="24"/>
      <c r="D117" s="24"/>
      <c r="E117" s="24"/>
      <c r="F117" s="24"/>
      <c r="G117" s="24"/>
      <c r="H117" s="24"/>
      <c r="I117" s="24"/>
      <c r="J117" s="24"/>
      <c r="K117" s="24"/>
      <c r="L117" s="24"/>
      <c r="M117" s="24"/>
      <c r="N117" s="24"/>
    </row>
    <row r="118" customFormat="false" ht="15" hidden="false" customHeight="false" outlineLevel="0" collapsed="false">
      <c r="A118" s="24"/>
      <c r="B118" s="24"/>
      <c r="C118" s="24"/>
      <c r="D118" s="24"/>
      <c r="E118" s="24"/>
      <c r="F118" s="24"/>
      <c r="G118" s="24"/>
      <c r="H118" s="24"/>
      <c r="I118" s="24"/>
      <c r="J118" s="24"/>
      <c r="K118" s="24"/>
      <c r="L118" s="24"/>
      <c r="M118" s="24"/>
      <c r="N118" s="24"/>
    </row>
    <row r="119" customFormat="false" ht="15" hidden="false" customHeight="false" outlineLevel="0" collapsed="false">
      <c r="A119" s="24"/>
      <c r="B119" s="24"/>
      <c r="C119" s="24"/>
      <c r="D119" s="24"/>
      <c r="E119" s="24"/>
      <c r="F119" s="24"/>
      <c r="G119" s="24"/>
      <c r="H119" s="24"/>
      <c r="I119" s="24"/>
      <c r="J119" s="24"/>
      <c r="K119" s="24"/>
      <c r="L119" s="24"/>
      <c r="M119" s="24"/>
      <c r="N119" s="24"/>
    </row>
    <row r="120" customFormat="false" ht="15" hidden="false" customHeight="false" outlineLevel="0" collapsed="false">
      <c r="A120" s="24"/>
      <c r="B120" s="24"/>
      <c r="C120" s="24"/>
      <c r="D120" s="24"/>
      <c r="E120" s="24"/>
      <c r="F120" s="24"/>
      <c r="G120" s="24"/>
      <c r="H120" s="24"/>
      <c r="I120" s="24"/>
      <c r="J120" s="24"/>
      <c r="K120" s="24"/>
      <c r="L120" s="24"/>
      <c r="M120" s="24"/>
      <c r="N120" s="24"/>
    </row>
    <row r="121" customFormat="false" ht="15" hidden="false" customHeight="false" outlineLevel="0" collapsed="false">
      <c r="A121" s="24"/>
      <c r="B121" s="24"/>
      <c r="C121" s="24"/>
      <c r="D121" s="24"/>
      <c r="E121" s="24"/>
      <c r="F121" s="24"/>
      <c r="G121" s="24"/>
      <c r="H121" s="24"/>
      <c r="I121" s="24"/>
      <c r="J121" s="24"/>
      <c r="K121" s="24"/>
      <c r="L121" s="24"/>
      <c r="M121" s="24"/>
      <c r="N121" s="24"/>
    </row>
    <row r="122" customFormat="false" ht="15" hidden="false" customHeight="false" outlineLevel="0" collapsed="false">
      <c r="A122" s="24"/>
      <c r="B122" s="24"/>
      <c r="C122" s="24"/>
      <c r="D122" s="24"/>
      <c r="E122" s="24"/>
      <c r="F122" s="24"/>
      <c r="G122" s="24"/>
      <c r="H122" s="24"/>
      <c r="I122" s="24"/>
      <c r="J122" s="24"/>
      <c r="K122" s="24"/>
      <c r="L122" s="24"/>
      <c r="M122" s="24"/>
      <c r="N122" s="24"/>
    </row>
    <row r="123" customFormat="false" ht="15" hidden="false" customHeight="false" outlineLevel="0" collapsed="false">
      <c r="A123" s="24"/>
      <c r="B123" s="24"/>
      <c r="C123" s="24"/>
      <c r="D123" s="24"/>
      <c r="E123" s="24"/>
      <c r="F123" s="24"/>
      <c r="G123" s="24"/>
      <c r="H123" s="24"/>
      <c r="I123" s="24"/>
      <c r="J123" s="24"/>
      <c r="K123" s="24"/>
      <c r="L123" s="24"/>
      <c r="M123" s="24"/>
      <c r="N123" s="24"/>
    </row>
    <row r="124" customFormat="false" ht="15" hidden="false" customHeight="false" outlineLevel="0" collapsed="false">
      <c r="A124" s="24"/>
      <c r="B124" s="24"/>
      <c r="C124" s="24"/>
      <c r="D124" s="24"/>
      <c r="E124" s="24"/>
      <c r="F124" s="24"/>
      <c r="G124" s="24"/>
      <c r="H124" s="24"/>
      <c r="I124" s="24"/>
      <c r="J124" s="24"/>
      <c r="K124" s="24"/>
      <c r="L124" s="24"/>
      <c r="M124" s="24"/>
      <c r="N124" s="24"/>
    </row>
    <row r="125" customFormat="false" ht="15" hidden="false" customHeight="false" outlineLevel="0" collapsed="false">
      <c r="A125" s="24"/>
      <c r="B125" s="24"/>
      <c r="C125" s="24"/>
      <c r="D125" s="24"/>
      <c r="E125" s="24"/>
      <c r="F125" s="24"/>
      <c r="G125" s="24"/>
      <c r="H125" s="24"/>
      <c r="I125" s="24"/>
      <c r="J125" s="24"/>
      <c r="K125" s="24"/>
      <c r="L125" s="24"/>
      <c r="M125" s="24"/>
      <c r="N125" s="24"/>
    </row>
    <row r="126" customFormat="false" ht="15" hidden="false" customHeight="false" outlineLevel="0" collapsed="false">
      <c r="A126" s="24"/>
      <c r="B126" s="24"/>
      <c r="C126" s="24"/>
      <c r="D126" s="24"/>
      <c r="E126" s="24"/>
      <c r="F126" s="24"/>
      <c r="G126" s="24"/>
      <c r="H126" s="24"/>
      <c r="I126" s="24"/>
      <c r="J126" s="24"/>
      <c r="K126" s="24"/>
      <c r="L126" s="24"/>
      <c r="M126" s="24"/>
      <c r="N126" s="24"/>
    </row>
    <row r="127" customFormat="false" ht="15" hidden="false" customHeight="false" outlineLevel="0" collapsed="false">
      <c r="A127" s="24"/>
      <c r="B127" s="24"/>
      <c r="C127" s="24"/>
      <c r="D127" s="24"/>
      <c r="E127" s="24"/>
      <c r="F127" s="24"/>
      <c r="G127" s="24"/>
      <c r="H127" s="24"/>
      <c r="I127" s="24"/>
      <c r="J127" s="24"/>
      <c r="K127" s="24"/>
      <c r="L127" s="24"/>
      <c r="M127" s="24"/>
      <c r="N127" s="24"/>
    </row>
    <row r="128" customFormat="false" ht="15" hidden="false" customHeight="false" outlineLevel="0" collapsed="false">
      <c r="A128" s="24"/>
      <c r="B128" s="24"/>
      <c r="C128" s="24"/>
      <c r="D128" s="24"/>
      <c r="E128" s="24"/>
      <c r="F128" s="24"/>
      <c r="G128" s="24"/>
      <c r="H128" s="24"/>
      <c r="I128" s="24"/>
      <c r="J128" s="24"/>
      <c r="K128" s="24"/>
      <c r="L128" s="24"/>
      <c r="M128" s="24"/>
      <c r="N128" s="24"/>
    </row>
    <row r="129" customFormat="false" ht="15" hidden="false" customHeight="false" outlineLevel="0" collapsed="false">
      <c r="A129" s="24"/>
      <c r="B129" s="24"/>
      <c r="C129" s="24"/>
      <c r="D129" s="24"/>
      <c r="E129" s="24"/>
      <c r="F129" s="24"/>
      <c r="G129" s="24"/>
      <c r="H129" s="24"/>
      <c r="I129" s="24"/>
      <c r="J129" s="24"/>
      <c r="K129" s="24"/>
      <c r="L129" s="24"/>
      <c r="M129" s="24"/>
      <c r="N129" s="24"/>
    </row>
  </sheetData>
  <sheetProtection sheet="true" formatCells="false" formatColumns="false" formatRows="false" sort="false" autoFilter="false"/>
  <mergeCells count="3">
    <mergeCell ref="B3:I3"/>
    <mergeCell ref="D28:E28"/>
    <mergeCell ref="D29:E29"/>
  </mergeCells>
  <dataValidations count="2">
    <dataValidation allowBlank="true" error="Enter a number (0 or more). Put conditions in the Notes column." errorStyle="stop" errorTitle="Number required" operator="greaterThanOrEqual" showDropDown="false" showErrorMessage="true" showInputMessage="false" sqref="D7:E14 D17:D18 D25:E27" type="decimal">
      <formula1>0</formula1>
      <formula2>0</formula2>
    </dataValidation>
    <dataValidation allowBlank="true" error="Choose Yes, No or Extra cost." errorStyle="stop" errorTitle="Choose" operator="between" showDropDown="false" showErrorMessage="true" showInputMessage="false" sqref="D15:E16 D19:E22" type="list">
      <formula1>"Yes,No,Extra cost"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2:F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customHeight="false" zeroHeight="false" outlineLevelRow="0" outlineLevelCol="0"/>
  <cols>
    <col collapsed="false" customWidth="true" hidden="true" outlineLevel="0" max="1" min="1" style="0" width="3"/>
    <col collapsed="false" customWidth="true" hidden="false" outlineLevel="0" max="2" min="2" style="0" width="24"/>
    <col collapsed="false" customWidth="true" hidden="false" outlineLevel="0" max="5" min="3" style="0" width="15"/>
    <col collapsed="false" customWidth="true" hidden="false" outlineLevel="0" max="6" min="6" style="0" width="44"/>
  </cols>
  <sheetData>
    <row r="2" customFormat="false" ht="19.7" hidden="false" customHeight="false" outlineLevel="0" collapsed="false">
      <c r="B2" s="1" t="s">
        <v>897</v>
      </c>
    </row>
    <row r="3" customFormat="false" ht="30" hidden="false" customHeight="true" outlineLevel="0" collapsed="false">
      <c r="B3" s="2"/>
      <c r="C3" s="2"/>
      <c r="D3" s="2"/>
      <c r="E3" s="2"/>
      <c r="F3" s="2"/>
    </row>
    <row r="5" customFormat="false" ht="15" hidden="false" customHeight="false" outlineLevel="0" collapsed="false">
      <c r="B5" s="3" t="s">
        <v>898</v>
      </c>
    </row>
    <row r="6" customFormat="false" ht="27.75" hidden="false" customHeight="true" outlineLevel="0" collapsed="false">
      <c r="B6" s="42" t="s">
        <v>899</v>
      </c>
      <c r="C6" s="42"/>
      <c r="D6" s="42"/>
      <c r="E6" s="42"/>
      <c r="F6" s="42"/>
    </row>
    <row r="7" customFormat="false" ht="15" hidden="true" customHeight="false" outlineLevel="0" collapsed="false">
      <c r="A7" s="11" t="s">
        <v>293</v>
      </c>
      <c r="C7" s="11" t="s">
        <v>377</v>
      </c>
      <c r="D7" s="11" t="s">
        <v>900</v>
      </c>
      <c r="E7" s="11" t="s">
        <v>901</v>
      </c>
      <c r="F7" s="11" t="s">
        <v>381</v>
      </c>
    </row>
    <row r="8" customFormat="false" ht="43.5" hidden="false" customHeight="true" outlineLevel="0" collapsed="false">
      <c r="B8" s="17" t="s">
        <v>902</v>
      </c>
      <c r="C8" s="17" t="s">
        <v>383</v>
      </c>
      <c r="D8" s="17" t="s">
        <v>903</v>
      </c>
      <c r="E8" s="17" t="s">
        <v>904</v>
      </c>
      <c r="F8" s="17" t="s">
        <v>387</v>
      </c>
    </row>
    <row r="9" customFormat="false" ht="19.5" hidden="false" customHeight="true" outlineLevel="0" collapsed="false">
      <c r="A9" s="11" t="s">
        <v>905</v>
      </c>
      <c r="B9" s="43" t="s">
        <v>906</v>
      </c>
      <c r="C9" s="16"/>
      <c r="D9" s="44"/>
      <c r="E9" s="44"/>
      <c r="F9" s="47"/>
    </row>
    <row r="10" customFormat="false" ht="19.5" hidden="false" customHeight="true" outlineLevel="0" collapsed="false">
      <c r="A10" s="11" t="s">
        <v>907</v>
      </c>
      <c r="B10" s="43" t="s">
        <v>908</v>
      </c>
      <c r="C10" s="16"/>
      <c r="D10" s="44"/>
      <c r="E10" s="44"/>
      <c r="F10" s="47"/>
    </row>
    <row r="11" customFormat="false" ht="19.5" hidden="false" customHeight="true" outlineLevel="0" collapsed="false">
      <c r="A11" s="11" t="s">
        <v>909</v>
      </c>
      <c r="B11" s="43" t="s">
        <v>910</v>
      </c>
      <c r="C11" s="16"/>
      <c r="D11" s="44"/>
      <c r="E11" s="44"/>
      <c r="F11" s="47"/>
    </row>
    <row r="12" customFormat="false" ht="19.5" hidden="false" customHeight="true" outlineLevel="0" collapsed="false">
      <c r="A12" s="11" t="s">
        <v>911</v>
      </c>
      <c r="B12" s="43" t="s">
        <v>912</v>
      </c>
      <c r="C12" s="16"/>
      <c r="D12" s="44"/>
      <c r="E12" s="44"/>
      <c r="F12" s="47"/>
    </row>
    <row r="13" customFormat="false" ht="19.5" hidden="false" customHeight="true" outlineLevel="0" collapsed="false">
      <c r="A13" s="11" t="s">
        <v>913</v>
      </c>
      <c r="B13" s="43" t="s">
        <v>914</v>
      </c>
      <c r="C13" s="16"/>
      <c r="D13" s="44"/>
      <c r="E13" s="44"/>
      <c r="F13" s="47"/>
    </row>
    <row r="14" customFormat="false" ht="19.5" hidden="false" customHeight="true" outlineLevel="0" collapsed="false">
      <c r="A14" s="11" t="s">
        <v>915</v>
      </c>
      <c r="B14" s="43" t="s">
        <v>916</v>
      </c>
      <c r="C14" s="16"/>
      <c r="D14" s="44"/>
      <c r="E14" s="44"/>
      <c r="F14" s="47"/>
    </row>
    <row r="15" customFormat="false" ht="19.5" hidden="false" customHeight="true" outlineLevel="0" collapsed="false">
      <c r="A15" s="11" t="s">
        <v>917</v>
      </c>
      <c r="B15" s="43" t="s">
        <v>918</v>
      </c>
      <c r="C15" s="16"/>
      <c r="D15" s="44"/>
      <c r="E15" s="44"/>
      <c r="F15" s="47"/>
    </row>
    <row r="16" customFormat="false" ht="19.5" hidden="false" customHeight="true" outlineLevel="0" collapsed="false">
      <c r="A16" s="11" t="s">
        <v>919</v>
      </c>
      <c r="B16" s="43" t="s">
        <v>920</v>
      </c>
      <c r="C16" s="16"/>
      <c r="D16" s="44"/>
      <c r="E16" s="44"/>
      <c r="F16" s="47"/>
    </row>
  </sheetData>
  <mergeCells count="2">
    <mergeCell ref="B3:F3"/>
    <mergeCell ref="B6:F6"/>
  </mergeCells>
  <dataValidations count="2">
    <dataValidation allowBlank="true" error="Enter a number (0 or more). Put conditions in the Notes column." errorStyle="stop" errorTitle="Number required" operator="greaterThanOrEqual" showDropDown="false" showErrorMessage="true" showInputMessage="false" sqref="D9:E16" type="decimal">
      <formula1>0</formula1>
      <formula2>0</formula2>
    </dataValidation>
    <dataValidation allowBlank="true" error="Choose Yes, No or Extra cost." errorStyle="stop" errorTitle="Choose" operator="between" showDropDown="false" showErrorMessage="true" showInputMessage="false" sqref="C9:C16" type="list">
      <formula1>"Yes,No,Extra cost"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true" outlineLevel="0" max="1" min="1" style="0" width="3"/>
    <col collapsed="false" customWidth="true" hidden="false" outlineLevel="0" max="2" min="2" style="0" width="46"/>
    <col collapsed="false" customWidth="true" hidden="false" outlineLevel="0" max="3" min="3" style="0" width="9"/>
    <col collapsed="false" customWidth="true" hidden="false" outlineLevel="0" max="5" min="4" style="0" width="16"/>
    <col collapsed="false" customWidth="true" hidden="false" outlineLevel="0" max="6" min="6" style="0" width="13"/>
    <col collapsed="false" customWidth="true" hidden="false" outlineLevel="0" max="7" min="7" style="0" width="40"/>
    <col collapsed="false" customWidth="true" hidden="false" outlineLevel="0" max="9" min="8" style="0" width="11"/>
  </cols>
  <sheetData>
    <row r="1" customFormat="false" ht="15" hidden="false" customHeight="false" outlineLevel="0" collapsed="false">
      <c r="A1" s="24"/>
      <c r="B1" s="24"/>
      <c r="C1" s="24"/>
      <c r="D1" s="24"/>
      <c r="E1" s="24"/>
      <c r="F1" s="24"/>
      <c r="G1" s="24"/>
      <c r="H1" s="24"/>
      <c r="I1" s="24"/>
      <c r="J1" s="24"/>
      <c r="K1" s="24"/>
      <c r="L1" s="24"/>
      <c r="M1" s="24"/>
      <c r="N1" s="24"/>
    </row>
    <row r="2" customFormat="false" ht="19.7" hidden="false" customHeight="false" outlineLevel="0" collapsed="false">
      <c r="A2" s="24"/>
      <c r="B2" s="25" t="s">
        <v>921</v>
      </c>
      <c r="C2" s="24"/>
      <c r="D2" s="24"/>
      <c r="E2" s="24"/>
      <c r="F2" s="24"/>
      <c r="G2" s="24"/>
      <c r="H2" s="24"/>
      <c r="I2" s="24"/>
      <c r="J2" s="24"/>
      <c r="K2" s="24"/>
      <c r="L2" s="24"/>
      <c r="M2" s="24"/>
      <c r="N2" s="24"/>
    </row>
    <row r="3" customFormat="false" ht="30" hidden="false" customHeight="true" outlineLevel="0" collapsed="false">
      <c r="A3" s="24"/>
      <c r="B3" s="26"/>
      <c r="C3" s="26"/>
      <c r="D3" s="26"/>
      <c r="E3" s="26"/>
      <c r="F3" s="26"/>
      <c r="G3" s="26"/>
      <c r="H3" s="26"/>
      <c r="I3" s="26"/>
      <c r="J3" s="24"/>
      <c r="K3" s="24"/>
      <c r="L3" s="24"/>
      <c r="M3" s="24"/>
      <c r="N3" s="24"/>
    </row>
    <row r="4" customFormat="false" ht="15" hidden="false" customHeight="false" outlineLevel="0" collapsed="false">
      <c r="A4" s="24"/>
      <c r="B4" s="24"/>
      <c r="C4" s="24"/>
      <c r="D4" s="24"/>
      <c r="E4" s="24"/>
      <c r="F4" s="24"/>
      <c r="G4" s="24"/>
      <c r="H4" s="24"/>
      <c r="I4" s="24"/>
      <c r="J4" s="24"/>
      <c r="K4" s="24"/>
      <c r="L4" s="24"/>
      <c r="M4" s="24"/>
      <c r="N4" s="24"/>
    </row>
    <row r="5" customFormat="false" ht="30" hidden="false" customHeight="true" outlineLevel="0" collapsed="false">
      <c r="A5" s="27" t="s">
        <v>157</v>
      </c>
      <c r="B5" s="27" t="s">
        <v>158</v>
      </c>
      <c r="C5" s="27" t="s">
        <v>159</v>
      </c>
      <c r="D5" s="27" t="s">
        <v>160</v>
      </c>
      <c r="E5" s="27" t="s">
        <v>161</v>
      </c>
      <c r="F5" s="27" t="s">
        <v>162</v>
      </c>
      <c r="G5" s="27" t="s">
        <v>163</v>
      </c>
      <c r="H5" s="27" t="s">
        <v>164</v>
      </c>
      <c r="I5" s="27" t="s">
        <v>165</v>
      </c>
      <c r="J5" s="24"/>
      <c r="K5" s="24"/>
      <c r="L5" s="24"/>
      <c r="M5" s="24"/>
      <c r="N5" s="24"/>
    </row>
    <row r="6" customFormat="false" ht="15" hidden="false" customHeight="false" outlineLevel="0" collapsed="false">
      <c r="A6" s="24"/>
      <c r="B6" s="28" t="s">
        <v>922</v>
      </c>
      <c r="C6" s="29"/>
      <c r="D6" s="29"/>
      <c r="E6" s="29"/>
      <c r="F6" s="29"/>
      <c r="G6" s="29"/>
      <c r="H6" s="29"/>
      <c r="I6" s="29"/>
      <c r="J6" s="24"/>
      <c r="K6" s="24"/>
      <c r="L6" s="24"/>
      <c r="M6" s="24"/>
      <c r="N6" s="24"/>
    </row>
    <row r="7" customFormat="false" ht="15" hidden="false" customHeight="false" outlineLevel="0" collapsed="false">
      <c r="A7" s="30" t="s">
        <v>923</v>
      </c>
      <c r="B7" s="31" t="s">
        <v>924</v>
      </c>
      <c r="C7" s="32" t="str">
        <f aca="false">LenUnit</f>
        <v>mm</v>
      </c>
      <c r="D7" s="37"/>
      <c r="E7" s="37"/>
      <c r="F7" s="32" t="n">
        <v>0.1</v>
      </c>
      <c r="G7" s="34"/>
      <c r="H7" s="38" t="str">
        <f aca="false">IF(D7="","",IF(LenUnit="mil",D7*0.0254,IF(LenUnit="µm",D7/1000,IF(LenUnit="inch",D7*25.4,D7))))</f>
        <v/>
      </c>
      <c r="I7" s="38" t="str">
        <f aca="false">IF(E7="","",IF(LenUnit="mil",E7*0.0254,IF(LenUnit="µm",E7/1000,IF(LenUnit="inch",E7*25.4,E7))))</f>
        <v/>
      </c>
      <c r="J7" s="24"/>
      <c r="K7" s="24"/>
      <c r="L7" s="24"/>
      <c r="M7" s="24"/>
      <c r="N7" s="24"/>
    </row>
    <row r="8" customFormat="false" ht="15" hidden="false" customHeight="false" outlineLevel="0" collapsed="false">
      <c r="A8" s="30" t="s">
        <v>925</v>
      </c>
      <c r="B8" s="31" t="s">
        <v>926</v>
      </c>
      <c r="C8" s="32" t="str">
        <f aca="false">LenUnit</f>
        <v>mm</v>
      </c>
      <c r="D8" s="37"/>
      <c r="E8" s="37"/>
      <c r="F8" s="32" t="n">
        <v>0.4</v>
      </c>
      <c r="G8" s="34"/>
      <c r="H8" s="38" t="str">
        <f aca="false">IF(D8="","",IF(LenUnit="mil",D8*0.0254,IF(LenUnit="µm",D8/1000,IF(LenUnit="inch",D8*25.4,D8))))</f>
        <v/>
      </c>
      <c r="I8" s="38" t="str">
        <f aca="false">IF(E8="","",IF(LenUnit="mil",E8*0.0254,IF(LenUnit="µm",E8/1000,IF(LenUnit="inch",E8*25.4,E8))))</f>
        <v/>
      </c>
      <c r="J8" s="24"/>
      <c r="K8" s="24"/>
      <c r="L8" s="24"/>
      <c r="M8" s="24"/>
      <c r="N8" s="24"/>
    </row>
    <row r="9" customFormat="false" ht="15" hidden="false" customHeight="false" outlineLevel="0" collapsed="false">
      <c r="A9" s="30" t="s">
        <v>927</v>
      </c>
      <c r="B9" s="31" t="s">
        <v>928</v>
      </c>
      <c r="C9" s="32" t="str">
        <f aca="false">LenUnit</f>
        <v>mm</v>
      </c>
      <c r="D9" s="37"/>
      <c r="E9" s="37"/>
      <c r="F9" s="32" t="n">
        <v>0.8</v>
      </c>
      <c r="G9" s="34"/>
      <c r="H9" s="38" t="str">
        <f aca="false">IF(D9="","",IF(LenUnit="mil",D9*0.0254,IF(LenUnit="µm",D9/1000,IF(LenUnit="inch",D9*25.4,D9))))</f>
        <v/>
      </c>
      <c r="I9" s="38" t="str">
        <f aca="false">IF(E9="","",IF(LenUnit="mil",E9*0.0254,IF(LenUnit="µm",E9/1000,IF(LenUnit="inch",E9*25.4,E9))))</f>
        <v/>
      </c>
      <c r="J9" s="24"/>
      <c r="K9" s="24"/>
      <c r="L9" s="24"/>
      <c r="M9" s="24"/>
      <c r="N9" s="24"/>
    </row>
    <row r="10" customFormat="false" ht="15" hidden="false" customHeight="false" outlineLevel="0" collapsed="false">
      <c r="A10" s="30" t="s">
        <v>929</v>
      </c>
      <c r="B10" s="31" t="s">
        <v>930</v>
      </c>
      <c r="C10" s="32" t="str">
        <f aca="false">LenUnit</f>
        <v>mm</v>
      </c>
      <c r="D10" s="37"/>
      <c r="E10" s="37"/>
      <c r="F10" s="32" t="n">
        <v>0.15</v>
      </c>
      <c r="G10" s="34"/>
      <c r="H10" s="38" t="str">
        <f aca="false">IF(D10="","",IF(LenUnit="mil",D10*0.0254,IF(LenUnit="µm",D10/1000,IF(LenUnit="inch",D10*25.4,D10))))</f>
        <v/>
      </c>
      <c r="I10" s="38" t="str">
        <f aca="false">IF(E10="","",IF(LenUnit="mil",E10*0.0254,IF(LenUnit="µm",E10/1000,IF(LenUnit="inch",E10*25.4,E10))))</f>
        <v/>
      </c>
      <c r="J10" s="24"/>
      <c r="K10" s="24"/>
      <c r="L10" s="24"/>
      <c r="M10" s="24"/>
      <c r="N10" s="24"/>
    </row>
    <row r="11" customFormat="false" ht="15" hidden="false" customHeight="false" outlineLevel="0" collapsed="false">
      <c r="A11" s="30" t="s">
        <v>931</v>
      </c>
      <c r="B11" s="31" t="s">
        <v>932</v>
      </c>
      <c r="C11" s="32" t="s">
        <v>178</v>
      </c>
      <c r="D11" s="36"/>
      <c r="E11" s="36"/>
      <c r="F11" s="32"/>
      <c r="G11" s="34"/>
      <c r="H11" s="35"/>
      <c r="I11" s="35"/>
      <c r="J11" s="24"/>
      <c r="K11" s="24"/>
      <c r="L11" s="24"/>
      <c r="M11" s="24"/>
      <c r="N11" s="24"/>
    </row>
    <row r="12" customFormat="false" ht="15" hidden="false" customHeight="false" outlineLevel="0" collapsed="false">
      <c r="A12" s="30" t="s">
        <v>933</v>
      </c>
      <c r="B12" s="31" t="s">
        <v>934</v>
      </c>
      <c r="C12" s="32" t="str">
        <f aca="false">LenUnit</f>
        <v>mm</v>
      </c>
      <c r="D12" s="37"/>
      <c r="E12" s="37"/>
      <c r="F12" s="32" t="n">
        <v>0.1</v>
      </c>
      <c r="G12" s="34"/>
      <c r="H12" s="38" t="str">
        <f aca="false">IF(D12="","",IF(LenUnit="mil",D12*0.0254,IF(LenUnit="µm",D12/1000,IF(LenUnit="inch",D12*25.4,D12))))</f>
        <v/>
      </c>
      <c r="I12" s="38" t="str">
        <f aca="false">IF(E12="","",IF(LenUnit="mil",E12*0.0254,IF(LenUnit="µm",E12/1000,IF(LenUnit="inch",E12*25.4,E12))))</f>
        <v/>
      </c>
      <c r="J12" s="24"/>
      <c r="K12" s="24"/>
      <c r="L12" s="24"/>
      <c r="M12" s="24"/>
      <c r="N12" s="24"/>
    </row>
    <row r="13" customFormat="false" ht="15" hidden="false" customHeight="false" outlineLevel="0" collapsed="false">
      <c r="A13" s="24"/>
      <c r="B13" s="24"/>
      <c r="C13" s="24"/>
      <c r="D13" s="24"/>
      <c r="E13" s="24"/>
      <c r="F13" s="24"/>
      <c r="G13" s="24"/>
      <c r="H13" s="24"/>
      <c r="I13" s="24"/>
      <c r="J13" s="24"/>
      <c r="K13" s="24"/>
      <c r="L13" s="24"/>
      <c r="M13" s="24"/>
      <c r="N13" s="24"/>
    </row>
    <row r="14" customFormat="false" ht="15" hidden="false" customHeight="false" outlineLevel="0" collapsed="false">
      <c r="A14" s="24"/>
      <c r="B14" s="28" t="s">
        <v>935</v>
      </c>
      <c r="C14" s="29"/>
      <c r="D14" s="29"/>
      <c r="E14" s="29"/>
      <c r="F14" s="29"/>
      <c r="G14" s="29"/>
      <c r="H14" s="29"/>
      <c r="I14" s="29"/>
      <c r="J14" s="24"/>
      <c r="K14" s="24"/>
      <c r="L14" s="24"/>
      <c r="M14" s="24"/>
      <c r="N14" s="24"/>
    </row>
    <row r="15" customFormat="false" ht="15" hidden="false" customHeight="false" outlineLevel="0" collapsed="false">
      <c r="A15" s="30" t="s">
        <v>936</v>
      </c>
      <c r="B15" s="31" t="s">
        <v>937</v>
      </c>
      <c r="C15" s="32" t="s">
        <v>178</v>
      </c>
      <c r="D15" s="36"/>
      <c r="E15" s="36"/>
      <c r="F15" s="32"/>
      <c r="G15" s="34"/>
      <c r="H15" s="35"/>
      <c r="I15" s="35"/>
      <c r="J15" s="24"/>
      <c r="K15" s="24"/>
      <c r="L15" s="24"/>
      <c r="M15" s="24"/>
      <c r="N15" s="24"/>
    </row>
    <row r="16" customFormat="false" ht="15" hidden="false" customHeight="false" outlineLevel="0" collapsed="false">
      <c r="A16" s="30" t="s">
        <v>938</v>
      </c>
      <c r="B16" s="31" t="s">
        <v>939</v>
      </c>
      <c r="C16" s="32" t="str">
        <f aca="false">LenUnit</f>
        <v>mm</v>
      </c>
      <c r="D16" s="37"/>
      <c r="E16" s="37"/>
      <c r="F16" s="32" t="n">
        <v>0.6</v>
      </c>
      <c r="G16" s="34"/>
      <c r="H16" s="38" t="str">
        <f aca="false">IF(D16="","",IF(LenUnit="mil",D16*0.0254,IF(LenUnit="µm",D16/1000,IF(LenUnit="inch",D16*25.4,D16))))</f>
        <v/>
      </c>
      <c r="I16" s="38" t="str">
        <f aca="false">IF(E16="","",IF(LenUnit="mil",E16*0.0254,IF(LenUnit="µm",E16/1000,IF(LenUnit="inch",E16*25.4,E16))))</f>
        <v/>
      </c>
      <c r="J16" s="24"/>
      <c r="K16" s="24"/>
      <c r="L16" s="24"/>
      <c r="M16" s="24"/>
      <c r="N16" s="24"/>
    </row>
    <row r="17" customFormat="false" ht="15" hidden="false" customHeight="false" outlineLevel="0" collapsed="false">
      <c r="A17" s="30" t="s">
        <v>940</v>
      </c>
      <c r="B17" s="31" t="s">
        <v>941</v>
      </c>
      <c r="C17" s="32" t="str">
        <f aca="false">LenUnit</f>
        <v>mm</v>
      </c>
      <c r="D17" s="37"/>
      <c r="E17" s="37"/>
      <c r="F17" s="32" t="n">
        <v>3.2</v>
      </c>
      <c r="G17" s="34"/>
      <c r="H17" s="38" t="str">
        <f aca="false">IF(D17="","",IF(LenUnit="mil",D17*0.0254,IF(LenUnit="µm",D17/1000,IF(LenUnit="inch",D17*25.4,D17))))</f>
        <v/>
      </c>
      <c r="I17" s="38" t="str">
        <f aca="false">IF(E17="","",IF(LenUnit="mil",E17*0.0254,IF(LenUnit="µm",E17/1000,IF(LenUnit="inch",E17*25.4,E17))))</f>
        <v/>
      </c>
      <c r="J17" s="24"/>
      <c r="K17" s="24"/>
      <c r="L17" s="24"/>
      <c r="M17" s="24"/>
      <c r="N17" s="24"/>
    </row>
    <row r="18" customFormat="false" ht="15" hidden="false" customHeight="false" outlineLevel="0" collapsed="false">
      <c r="A18" s="30" t="s">
        <v>942</v>
      </c>
      <c r="B18" s="31" t="s">
        <v>943</v>
      </c>
      <c r="C18" s="32" t="str">
        <f aca="false">LenUnit</f>
        <v>mm</v>
      </c>
      <c r="D18" s="37"/>
      <c r="E18" s="37"/>
      <c r="F18" s="32" t="n">
        <v>0.4</v>
      </c>
      <c r="G18" s="34"/>
      <c r="H18" s="38" t="str">
        <f aca="false">IF(D18="","",IF(LenUnit="mil",D18*0.0254,IF(LenUnit="µm",D18/1000,IF(LenUnit="inch",D18*25.4,D18))))</f>
        <v/>
      </c>
      <c r="I18" s="38" t="str">
        <f aca="false">IF(E18="","",IF(LenUnit="mil",E18*0.0254,IF(LenUnit="µm",E18/1000,IF(LenUnit="inch",E18*25.4,E18))))</f>
        <v/>
      </c>
      <c r="J18" s="24"/>
      <c r="K18" s="24"/>
      <c r="L18" s="24"/>
      <c r="M18" s="24"/>
      <c r="N18" s="24"/>
    </row>
    <row r="19" customFormat="false" ht="15" hidden="false" customHeight="false" outlineLevel="0" collapsed="false">
      <c r="A19" s="30" t="s">
        <v>944</v>
      </c>
      <c r="B19" s="31" t="s">
        <v>945</v>
      </c>
      <c r="C19" s="32" t="str">
        <f aca="false">LenUnit</f>
        <v>mm</v>
      </c>
      <c r="D19" s="37"/>
      <c r="E19" s="37"/>
      <c r="F19" s="32" t="n">
        <v>0.1</v>
      </c>
      <c r="G19" s="34"/>
      <c r="H19" s="38" t="str">
        <f aca="false">IF(D19="","",IF(LenUnit="mil",D19*0.0254,IF(LenUnit="µm",D19/1000,IF(LenUnit="inch",D19*25.4,D19))))</f>
        <v/>
      </c>
      <c r="I19" s="38" t="str">
        <f aca="false">IF(E19="","",IF(LenUnit="mil",E19*0.0254,IF(LenUnit="µm",E19/1000,IF(LenUnit="inch",E19*25.4,E19))))</f>
        <v/>
      </c>
      <c r="J19" s="24"/>
      <c r="K19" s="24"/>
      <c r="L19" s="24"/>
      <c r="M19" s="24"/>
      <c r="N19" s="24"/>
    </row>
    <row r="20" customFormat="false" ht="15" hidden="false" customHeight="false" outlineLevel="0" collapsed="false">
      <c r="A20" s="30" t="s">
        <v>946</v>
      </c>
      <c r="B20" s="31" t="s">
        <v>947</v>
      </c>
      <c r="C20" s="32" t="str">
        <f aca="false">LenUnit</f>
        <v>mm</v>
      </c>
      <c r="D20" s="37"/>
      <c r="E20" s="37"/>
      <c r="F20" s="32" t="n">
        <v>0.1</v>
      </c>
      <c r="G20" s="34"/>
      <c r="H20" s="38" t="str">
        <f aca="false">IF(D20="","",IF(LenUnit="mil",D20*0.0254,IF(LenUnit="µm",D20/1000,IF(LenUnit="inch",D20*25.4,D20))))</f>
        <v/>
      </c>
      <c r="I20" s="38" t="str">
        <f aca="false">IF(E20="","",IF(LenUnit="mil",E20*0.0254,IF(LenUnit="µm",E20/1000,IF(LenUnit="inch",E20*25.4,E20))))</f>
        <v/>
      </c>
      <c r="J20" s="24"/>
      <c r="K20" s="24"/>
      <c r="L20" s="24"/>
      <c r="M20" s="24"/>
      <c r="N20" s="24"/>
    </row>
    <row r="21" customFormat="false" ht="30" hidden="false" customHeight="true" outlineLevel="0" collapsed="false">
      <c r="A21" s="30" t="s">
        <v>948</v>
      </c>
      <c r="B21" s="31" t="s">
        <v>949</v>
      </c>
      <c r="C21" s="32" t="s">
        <v>265</v>
      </c>
      <c r="D21" s="41"/>
      <c r="E21" s="41"/>
      <c r="F21" s="32"/>
      <c r="G21" s="34"/>
      <c r="H21" s="35"/>
      <c r="I21" s="35"/>
      <c r="J21" s="24"/>
      <c r="K21" s="24"/>
      <c r="L21" s="24"/>
      <c r="M21" s="24"/>
      <c r="N21" s="24"/>
    </row>
    <row r="22" customFormat="false" ht="15" hidden="false" customHeight="false" outlineLevel="0" collapsed="false">
      <c r="A22" s="30" t="s">
        <v>950</v>
      </c>
      <c r="B22" s="31" t="s">
        <v>951</v>
      </c>
      <c r="C22" s="32" t="str">
        <f aca="false">LenUnit</f>
        <v>mm</v>
      </c>
      <c r="D22" s="37"/>
      <c r="E22" s="37"/>
      <c r="F22" s="32" t="n">
        <v>0.4</v>
      </c>
      <c r="G22" s="34"/>
      <c r="H22" s="38" t="str">
        <f aca="false">IF(D22="","",IF(LenUnit="mil",D22*0.0254,IF(LenUnit="µm",D22/1000,IF(LenUnit="inch",D22*25.4,D22))))</f>
        <v/>
      </c>
      <c r="I22" s="38" t="str">
        <f aca="false">IF(E22="","",IF(LenUnit="mil",E22*0.0254,IF(LenUnit="µm",E22/1000,IF(LenUnit="inch",E22*25.4,E22))))</f>
        <v/>
      </c>
      <c r="J22" s="24"/>
      <c r="K22" s="24"/>
      <c r="L22" s="24"/>
      <c r="M22" s="24"/>
      <c r="N22" s="24"/>
    </row>
    <row r="23" customFormat="false" ht="15" hidden="false" customHeight="false" outlineLevel="0" collapsed="false">
      <c r="A23" s="30" t="s">
        <v>952</v>
      </c>
      <c r="B23" s="31" t="s">
        <v>953</v>
      </c>
      <c r="C23" s="32" t="s">
        <v>178</v>
      </c>
      <c r="D23" s="36"/>
      <c r="E23" s="36"/>
      <c r="F23" s="32"/>
      <c r="G23" s="34"/>
      <c r="H23" s="35"/>
      <c r="I23" s="35"/>
      <c r="J23" s="24"/>
      <c r="K23" s="24"/>
      <c r="L23" s="24"/>
      <c r="M23" s="24"/>
      <c r="N23" s="24"/>
    </row>
    <row r="24" customFormat="false" ht="15" hidden="false" customHeight="false" outlineLevel="0" collapsed="false">
      <c r="A24" s="24"/>
      <c r="B24" s="24"/>
      <c r="C24" s="24"/>
      <c r="D24" s="24"/>
      <c r="E24" s="24"/>
      <c r="F24" s="24"/>
      <c r="G24" s="24"/>
      <c r="H24" s="24"/>
      <c r="I24" s="24"/>
      <c r="J24" s="24"/>
      <c r="K24" s="24"/>
      <c r="L24" s="24"/>
      <c r="M24" s="24"/>
      <c r="N24" s="24"/>
    </row>
    <row r="25" customFormat="false" ht="15" hidden="false" customHeight="false" outlineLevel="0" collapsed="false">
      <c r="A25" s="24"/>
      <c r="B25" s="28" t="s">
        <v>954</v>
      </c>
      <c r="C25" s="29"/>
      <c r="D25" s="29"/>
      <c r="E25" s="29"/>
      <c r="F25" s="29"/>
      <c r="G25" s="29"/>
      <c r="H25" s="29"/>
      <c r="I25" s="29"/>
      <c r="J25" s="24"/>
      <c r="K25" s="24"/>
      <c r="L25" s="24"/>
      <c r="M25" s="24"/>
      <c r="N25" s="24"/>
    </row>
    <row r="26" customFormat="false" ht="15" hidden="false" customHeight="false" outlineLevel="0" collapsed="false">
      <c r="A26" s="30" t="s">
        <v>955</v>
      </c>
      <c r="B26" s="31" t="s">
        <v>956</v>
      </c>
      <c r="C26" s="32" t="s">
        <v>178</v>
      </c>
      <c r="D26" s="36"/>
      <c r="E26" s="36"/>
      <c r="F26" s="32"/>
      <c r="G26" s="34"/>
      <c r="H26" s="35"/>
      <c r="I26" s="35"/>
      <c r="J26" s="24"/>
      <c r="K26" s="24"/>
      <c r="L26" s="24"/>
      <c r="M26" s="24"/>
      <c r="N26" s="24"/>
    </row>
    <row r="27" customFormat="false" ht="15" hidden="false" customHeight="false" outlineLevel="0" collapsed="false">
      <c r="A27" s="30" t="s">
        <v>957</v>
      </c>
      <c r="B27" s="31" t="s">
        <v>958</v>
      </c>
      <c r="C27" s="32" t="str">
        <f aca="false">LenUnit</f>
        <v>mm</v>
      </c>
      <c r="D27" s="37"/>
      <c r="E27" s="37"/>
      <c r="F27" s="32" t="n">
        <v>0.5</v>
      </c>
      <c r="G27" s="34"/>
      <c r="H27" s="38" t="str">
        <f aca="false">IF(D27="","",IF(LenUnit="mil",D27*0.0254,IF(LenUnit="µm",D27/1000,IF(LenUnit="inch",D27*25.4,D27))))</f>
        <v/>
      </c>
      <c r="I27" s="38" t="str">
        <f aca="false">IF(E27="","",IF(LenUnit="mil",E27*0.0254,IF(LenUnit="µm",E27/1000,IF(LenUnit="inch",E27*25.4,E27))))</f>
        <v/>
      </c>
      <c r="J27" s="24"/>
      <c r="K27" s="24"/>
      <c r="L27" s="24"/>
      <c r="M27" s="24"/>
      <c r="N27" s="24"/>
    </row>
    <row r="28" customFormat="false" ht="15" hidden="false" customHeight="false" outlineLevel="0" collapsed="false">
      <c r="A28" s="30" t="s">
        <v>959</v>
      </c>
      <c r="B28" s="31" t="s">
        <v>960</v>
      </c>
      <c r="C28" s="32" t="str">
        <f aca="false">LenUnit</f>
        <v>mm</v>
      </c>
      <c r="D28" s="37"/>
      <c r="E28" s="37"/>
      <c r="F28" s="32" t="n">
        <v>0.5</v>
      </c>
      <c r="G28" s="34"/>
      <c r="H28" s="38" t="str">
        <f aca="false">IF(D28="","",IF(LenUnit="mil",D28*0.0254,IF(LenUnit="µm",D28/1000,IF(LenUnit="inch",D28*25.4,D28))))</f>
        <v/>
      </c>
      <c r="I28" s="38" t="str">
        <f aca="false">IF(E28="","",IF(LenUnit="mil",E28*0.0254,IF(LenUnit="µm",E28/1000,IF(LenUnit="inch",E28*25.4,E28))))</f>
        <v/>
      </c>
      <c r="J28" s="24"/>
      <c r="K28" s="24"/>
      <c r="L28" s="24"/>
      <c r="M28" s="24"/>
      <c r="N28" s="24"/>
    </row>
    <row r="29" customFormat="false" ht="15" hidden="false" customHeight="false" outlineLevel="0" collapsed="false">
      <c r="A29" s="24"/>
      <c r="B29" s="24"/>
      <c r="C29" s="24"/>
      <c r="D29" s="24"/>
      <c r="E29" s="24"/>
      <c r="F29" s="24"/>
      <c r="G29" s="24"/>
      <c r="H29" s="24"/>
      <c r="I29" s="24"/>
      <c r="J29" s="24"/>
      <c r="K29" s="24"/>
      <c r="L29" s="24"/>
      <c r="M29" s="24"/>
      <c r="N29" s="24"/>
    </row>
    <row r="30" customFormat="false" ht="15" hidden="false" customHeight="false" outlineLevel="0" collapsed="false">
      <c r="A30" s="24"/>
      <c r="B30" s="28" t="s">
        <v>961</v>
      </c>
      <c r="C30" s="29"/>
      <c r="D30" s="29"/>
      <c r="E30" s="29"/>
      <c r="F30" s="29"/>
      <c r="G30" s="29"/>
      <c r="H30" s="29"/>
      <c r="I30" s="29"/>
      <c r="J30" s="24"/>
      <c r="K30" s="24"/>
      <c r="L30" s="24"/>
      <c r="M30" s="24"/>
      <c r="N30" s="24"/>
    </row>
    <row r="31" customFormat="false" ht="15" hidden="false" customHeight="false" outlineLevel="0" collapsed="false">
      <c r="A31" s="30" t="s">
        <v>962</v>
      </c>
      <c r="B31" s="31" t="s">
        <v>963</v>
      </c>
      <c r="C31" s="32" t="str">
        <f aca="false">LenUnit</f>
        <v>mm</v>
      </c>
      <c r="D31" s="37"/>
      <c r="E31" s="37"/>
      <c r="F31" s="32" t="n">
        <v>350</v>
      </c>
      <c r="G31" s="34"/>
      <c r="H31" s="38" t="str">
        <f aca="false">IF(D31="","",IF(LenUnit="mil",D31*0.0254,IF(LenUnit="µm",D31/1000,IF(LenUnit="inch",D31*25.4,D31))))</f>
        <v/>
      </c>
      <c r="I31" s="38" t="str">
        <f aca="false">IF(E31="","",IF(LenUnit="mil",E31*0.0254,IF(LenUnit="µm",E31/1000,IF(LenUnit="inch",E31*25.4,E31))))</f>
        <v/>
      </c>
      <c r="J31" s="24"/>
      <c r="K31" s="24"/>
      <c r="L31" s="24"/>
      <c r="M31" s="24"/>
      <c r="N31" s="24"/>
    </row>
    <row r="32" customFormat="false" ht="15" hidden="false" customHeight="false" outlineLevel="0" collapsed="false">
      <c r="A32" s="30" t="s">
        <v>964</v>
      </c>
      <c r="B32" s="31" t="s">
        <v>965</v>
      </c>
      <c r="C32" s="32" t="str">
        <f aca="false">LenUnit</f>
        <v>mm</v>
      </c>
      <c r="D32" s="37"/>
      <c r="E32" s="37"/>
      <c r="F32" s="32" t="n">
        <v>250</v>
      </c>
      <c r="G32" s="34"/>
      <c r="H32" s="38" t="str">
        <f aca="false">IF(D32="","",IF(LenUnit="mil",D32*0.0254,IF(LenUnit="µm",D32/1000,IF(LenUnit="inch",D32*25.4,D32))))</f>
        <v/>
      </c>
      <c r="I32" s="38" t="str">
        <f aca="false">IF(E32="","",IF(LenUnit="mil",E32*0.0254,IF(LenUnit="µm",E32/1000,IF(LenUnit="inch",E32*25.4,E32))))</f>
        <v/>
      </c>
      <c r="J32" s="24"/>
      <c r="K32" s="24"/>
      <c r="L32" s="24"/>
      <c r="M32" s="24"/>
      <c r="N32" s="24"/>
    </row>
    <row r="33" customFormat="false" ht="30" hidden="false" customHeight="true" outlineLevel="0" collapsed="false">
      <c r="A33" s="30" t="s">
        <v>966</v>
      </c>
      <c r="B33" s="31" t="s">
        <v>967</v>
      </c>
      <c r="C33" s="32" t="s">
        <v>265</v>
      </c>
      <c r="D33" s="41"/>
      <c r="E33" s="41"/>
      <c r="F33" s="32"/>
      <c r="G33" s="34"/>
      <c r="H33" s="35"/>
      <c r="I33" s="35"/>
      <c r="J33" s="24"/>
      <c r="K33" s="24"/>
      <c r="L33" s="24"/>
      <c r="M33" s="24"/>
      <c r="N33" s="24"/>
    </row>
    <row r="34" customFormat="false" ht="15" hidden="false" customHeight="false" outlineLevel="0" collapsed="false">
      <c r="A34" s="30" t="s">
        <v>968</v>
      </c>
      <c r="B34" s="31" t="s">
        <v>969</v>
      </c>
      <c r="C34" s="32" t="s">
        <v>178</v>
      </c>
      <c r="D34" s="36"/>
      <c r="E34" s="36"/>
      <c r="F34" s="32"/>
      <c r="G34" s="34"/>
      <c r="H34" s="35"/>
      <c r="I34" s="35"/>
      <c r="J34" s="24"/>
      <c r="K34" s="24"/>
      <c r="L34" s="24"/>
      <c r="M34" s="24"/>
      <c r="N34" s="24"/>
    </row>
    <row r="35" customFormat="false" ht="15" hidden="false" customHeight="false" outlineLevel="0" collapsed="false">
      <c r="A35" s="30" t="s">
        <v>970</v>
      </c>
      <c r="B35" s="31" t="s">
        <v>971</v>
      </c>
      <c r="C35" s="32" t="str">
        <f aca="false">LenUnit</f>
        <v>mm</v>
      </c>
      <c r="D35" s="37"/>
      <c r="E35" s="37"/>
      <c r="F35" s="32" t="n">
        <v>2</v>
      </c>
      <c r="G35" s="34"/>
      <c r="H35" s="38" t="str">
        <f aca="false">IF(D35="","",IF(LenUnit="mil",D35*0.0254,IF(LenUnit="µm",D35/1000,IF(LenUnit="inch",D35*25.4,D35))))</f>
        <v/>
      </c>
      <c r="I35" s="38" t="str">
        <f aca="false">IF(E35="","",IF(LenUnit="mil",E35*0.0254,IF(LenUnit="µm",E35/1000,IF(LenUnit="inch",E35*25.4,E35))))</f>
        <v/>
      </c>
      <c r="J35" s="24"/>
      <c r="K35" s="24"/>
      <c r="L35" s="24"/>
      <c r="M35" s="24"/>
      <c r="N35" s="24"/>
    </row>
    <row r="36" customFormat="false" ht="15" hidden="false" customHeight="false" outlineLevel="0" collapsed="false">
      <c r="A36" s="30" t="s">
        <v>972</v>
      </c>
      <c r="B36" s="31" t="s">
        <v>973</v>
      </c>
      <c r="C36" s="32" t="str">
        <f aca="false">LenUnit</f>
        <v>mm</v>
      </c>
      <c r="D36" s="37"/>
      <c r="E36" s="37"/>
      <c r="F36" s="32" t="n">
        <v>5</v>
      </c>
      <c r="G36" s="34"/>
      <c r="H36" s="38" t="str">
        <f aca="false">IF(D36="","",IF(LenUnit="mil",D36*0.0254,IF(LenUnit="µm",D36/1000,IF(LenUnit="inch",D36*25.4,D36))))</f>
        <v/>
      </c>
      <c r="I36" s="38" t="str">
        <f aca="false">IF(E36="","",IF(LenUnit="mil",E36*0.0254,IF(LenUnit="µm",E36/1000,IF(LenUnit="inch",E36*25.4,E36))))</f>
        <v/>
      </c>
      <c r="J36" s="24"/>
      <c r="K36" s="24"/>
      <c r="L36" s="24"/>
      <c r="M36" s="24"/>
      <c r="N36" s="24"/>
    </row>
    <row r="37" customFormat="false" ht="30" hidden="false" customHeight="true" outlineLevel="0" collapsed="false">
      <c r="A37" s="30" t="s">
        <v>974</v>
      </c>
      <c r="B37" s="31" t="s">
        <v>975</v>
      </c>
      <c r="C37" s="32" t="s">
        <v>265</v>
      </c>
      <c r="D37" s="41"/>
      <c r="E37" s="41"/>
      <c r="F37" s="32"/>
      <c r="G37" s="34"/>
      <c r="H37" s="35"/>
      <c r="I37" s="35"/>
      <c r="J37" s="24"/>
      <c r="K37" s="24"/>
      <c r="L37" s="24"/>
      <c r="M37" s="24"/>
      <c r="N37" s="24"/>
    </row>
    <row r="38" customFormat="false" ht="30" hidden="false" customHeight="true" outlineLevel="0" collapsed="false">
      <c r="A38" s="30" t="s">
        <v>976</v>
      </c>
      <c r="B38" s="31" t="s">
        <v>977</v>
      </c>
      <c r="C38" s="32" t="s">
        <v>265</v>
      </c>
      <c r="D38" s="41"/>
      <c r="E38" s="41"/>
      <c r="F38" s="32"/>
      <c r="G38" s="34"/>
      <c r="H38" s="35"/>
      <c r="I38" s="35"/>
      <c r="J38" s="24"/>
      <c r="K38" s="24"/>
      <c r="L38" s="24"/>
      <c r="M38" s="24"/>
      <c r="N38" s="24"/>
    </row>
    <row r="39" customFormat="false" ht="15" hidden="false" customHeight="false" outlineLevel="0" collapsed="false">
      <c r="A39" s="24"/>
      <c r="B39" s="24"/>
      <c r="C39" s="24"/>
      <c r="D39" s="24"/>
      <c r="E39" s="24"/>
      <c r="F39" s="24"/>
      <c r="G39" s="24"/>
      <c r="H39" s="24"/>
      <c r="I39" s="24"/>
      <c r="J39" s="24"/>
      <c r="K39" s="24"/>
      <c r="L39" s="24"/>
      <c r="M39" s="24"/>
      <c r="N39" s="24"/>
    </row>
    <row r="40" customFormat="false" ht="15" hidden="false" customHeight="false" outlineLevel="0" collapsed="false">
      <c r="A40" s="24"/>
      <c r="B40" s="24"/>
      <c r="C40" s="24"/>
      <c r="D40" s="24"/>
      <c r="E40" s="24"/>
      <c r="F40" s="24"/>
      <c r="G40" s="24"/>
      <c r="H40" s="24"/>
      <c r="I40" s="24"/>
      <c r="J40" s="24"/>
      <c r="K40" s="24"/>
      <c r="L40" s="24"/>
      <c r="M40" s="24"/>
      <c r="N40" s="24"/>
    </row>
    <row r="41" customFormat="false" ht="15" hidden="false" customHeight="false" outlineLevel="0" collapsed="false">
      <c r="A41" s="24"/>
      <c r="B41" s="24"/>
      <c r="C41" s="24"/>
      <c r="D41" s="24"/>
      <c r="E41" s="24"/>
      <c r="F41" s="24"/>
      <c r="G41" s="24"/>
      <c r="H41" s="24"/>
      <c r="I41" s="24"/>
      <c r="J41" s="24"/>
      <c r="K41" s="24"/>
      <c r="L41" s="24"/>
      <c r="M41" s="24"/>
      <c r="N41" s="24"/>
    </row>
    <row r="42" customFormat="false" ht="15" hidden="false" customHeight="false" outlineLevel="0" collapsed="false">
      <c r="A42" s="24"/>
      <c r="B42" s="24"/>
      <c r="C42" s="24"/>
      <c r="D42" s="24"/>
      <c r="E42" s="24"/>
      <c r="F42" s="24"/>
      <c r="G42" s="24"/>
      <c r="H42" s="24"/>
      <c r="I42" s="24"/>
      <c r="J42" s="24"/>
      <c r="K42" s="24"/>
      <c r="L42" s="24"/>
      <c r="M42" s="24"/>
      <c r="N42" s="24"/>
    </row>
    <row r="43" customFormat="false" ht="15" hidden="false" customHeight="false" outlineLevel="0" collapsed="false">
      <c r="A43" s="24"/>
      <c r="B43" s="24"/>
      <c r="C43" s="24"/>
      <c r="D43" s="24"/>
      <c r="E43" s="24"/>
      <c r="F43" s="24"/>
      <c r="G43" s="24"/>
      <c r="H43" s="24"/>
      <c r="I43" s="24"/>
      <c r="J43" s="24"/>
      <c r="K43" s="24"/>
      <c r="L43" s="24"/>
      <c r="M43" s="24"/>
      <c r="N43" s="24"/>
    </row>
    <row r="44" customFormat="false" ht="15" hidden="false" customHeight="false" outlineLevel="0" collapsed="false">
      <c r="A44" s="24"/>
      <c r="B44" s="24"/>
      <c r="C44" s="24"/>
      <c r="D44" s="24"/>
      <c r="E44" s="24"/>
      <c r="F44" s="24"/>
      <c r="G44" s="24"/>
      <c r="H44" s="24"/>
      <c r="I44" s="24"/>
      <c r="J44" s="24"/>
      <c r="K44" s="24"/>
      <c r="L44" s="24"/>
      <c r="M44" s="24"/>
      <c r="N44" s="24"/>
    </row>
    <row r="45" customFormat="false" ht="15" hidden="false" customHeight="false" outlineLevel="0" collapsed="false">
      <c r="A45" s="24"/>
      <c r="B45" s="24"/>
      <c r="C45" s="24"/>
      <c r="D45" s="24"/>
      <c r="E45" s="24"/>
      <c r="F45" s="24"/>
      <c r="G45" s="24"/>
      <c r="H45" s="24"/>
      <c r="I45" s="24"/>
      <c r="J45" s="24"/>
      <c r="K45" s="24"/>
      <c r="L45" s="24"/>
      <c r="M45" s="24"/>
      <c r="N45" s="24"/>
    </row>
    <row r="46" customFormat="false" ht="15" hidden="false" customHeight="false" outlineLevel="0" collapsed="false">
      <c r="A46" s="24"/>
      <c r="B46" s="24"/>
      <c r="C46" s="24"/>
      <c r="D46" s="24"/>
      <c r="E46" s="24"/>
      <c r="F46" s="24"/>
      <c r="G46" s="24"/>
      <c r="H46" s="24"/>
      <c r="I46" s="24"/>
      <c r="J46" s="24"/>
      <c r="K46" s="24"/>
      <c r="L46" s="24"/>
      <c r="M46" s="24"/>
      <c r="N46" s="24"/>
    </row>
    <row r="47" customFormat="false" ht="15" hidden="false" customHeight="false" outlineLevel="0" collapsed="false">
      <c r="A47" s="24"/>
      <c r="B47" s="24"/>
      <c r="C47" s="24"/>
      <c r="D47" s="24"/>
      <c r="E47" s="24"/>
      <c r="F47" s="24"/>
      <c r="G47" s="24"/>
      <c r="H47" s="24"/>
      <c r="I47" s="24"/>
      <c r="J47" s="24"/>
      <c r="K47" s="24"/>
      <c r="L47" s="24"/>
      <c r="M47" s="24"/>
      <c r="N47" s="24"/>
    </row>
    <row r="48" customFormat="false" ht="15" hidden="false" customHeight="false" outlineLevel="0" collapsed="false">
      <c r="A48" s="24"/>
      <c r="B48" s="24"/>
      <c r="C48" s="24"/>
      <c r="D48" s="24"/>
      <c r="E48" s="24"/>
      <c r="F48" s="24"/>
      <c r="G48" s="24"/>
      <c r="H48" s="24"/>
      <c r="I48" s="24"/>
      <c r="J48" s="24"/>
      <c r="K48" s="24"/>
      <c r="L48" s="24"/>
      <c r="M48" s="24"/>
      <c r="N48" s="24"/>
    </row>
    <row r="49" customFormat="false" ht="15" hidden="false" customHeight="false" outlineLevel="0" collapsed="false">
      <c r="A49" s="24"/>
      <c r="B49" s="24"/>
      <c r="C49" s="24"/>
      <c r="D49" s="24"/>
      <c r="E49" s="24"/>
      <c r="F49" s="24"/>
      <c r="G49" s="24"/>
      <c r="H49" s="24"/>
      <c r="I49" s="24"/>
      <c r="J49" s="24"/>
      <c r="K49" s="24"/>
      <c r="L49" s="24"/>
      <c r="M49" s="24"/>
      <c r="N49" s="24"/>
    </row>
    <row r="50" customFormat="false" ht="15" hidden="false" customHeight="false" outlineLevel="0" collapsed="false">
      <c r="A50" s="24"/>
      <c r="B50" s="24"/>
      <c r="C50" s="24"/>
      <c r="D50" s="24"/>
      <c r="E50" s="24"/>
      <c r="F50" s="24"/>
      <c r="G50" s="24"/>
      <c r="H50" s="24"/>
      <c r="I50" s="24"/>
      <c r="J50" s="24"/>
      <c r="K50" s="24"/>
      <c r="L50" s="24"/>
      <c r="M50" s="24"/>
      <c r="N50" s="24"/>
    </row>
    <row r="51" customFormat="false" ht="15" hidden="false" customHeight="false" outlineLevel="0" collapsed="false">
      <c r="A51" s="24"/>
      <c r="B51" s="24"/>
      <c r="C51" s="24"/>
      <c r="D51" s="24"/>
      <c r="E51" s="24"/>
      <c r="F51" s="24"/>
      <c r="G51" s="24"/>
      <c r="H51" s="24"/>
      <c r="I51" s="24"/>
      <c r="J51" s="24"/>
      <c r="K51" s="24"/>
      <c r="L51" s="24"/>
      <c r="M51" s="24"/>
      <c r="N51" s="24"/>
    </row>
    <row r="52" customFormat="false" ht="15" hidden="false" customHeight="false" outlineLevel="0" collapsed="false">
      <c r="A52" s="24"/>
      <c r="B52" s="24"/>
      <c r="C52" s="24"/>
      <c r="D52" s="24"/>
      <c r="E52" s="24"/>
      <c r="F52" s="24"/>
      <c r="G52" s="24"/>
      <c r="H52" s="24"/>
      <c r="I52" s="24"/>
      <c r="J52" s="24"/>
      <c r="K52" s="24"/>
      <c r="L52" s="24"/>
      <c r="M52" s="24"/>
      <c r="N52" s="24"/>
    </row>
    <row r="53" customFormat="false" ht="15" hidden="false" customHeight="false" outlineLevel="0" collapsed="false">
      <c r="A53" s="24"/>
      <c r="B53" s="24"/>
      <c r="C53" s="24"/>
      <c r="D53" s="24"/>
      <c r="E53" s="24"/>
      <c r="F53" s="24"/>
      <c r="G53" s="24"/>
      <c r="H53" s="24"/>
      <c r="I53" s="24"/>
      <c r="J53" s="24"/>
      <c r="K53" s="24"/>
      <c r="L53" s="24"/>
      <c r="M53" s="24"/>
      <c r="N53" s="24"/>
    </row>
    <row r="54" customFormat="false" ht="15" hidden="false" customHeight="false" outlineLevel="0" collapsed="false">
      <c r="A54" s="24"/>
      <c r="B54" s="24"/>
      <c r="C54" s="24"/>
      <c r="D54" s="24"/>
      <c r="E54" s="24"/>
      <c r="F54" s="24"/>
      <c r="G54" s="24"/>
      <c r="H54" s="24"/>
      <c r="I54" s="24"/>
      <c r="J54" s="24"/>
      <c r="K54" s="24"/>
      <c r="L54" s="24"/>
      <c r="M54" s="24"/>
      <c r="N54" s="24"/>
    </row>
    <row r="55" customFormat="false" ht="15" hidden="false" customHeight="false" outlineLevel="0" collapsed="false">
      <c r="A55" s="24"/>
      <c r="B55" s="24"/>
      <c r="C55" s="24"/>
      <c r="D55" s="24"/>
      <c r="E55" s="24"/>
      <c r="F55" s="24"/>
      <c r="G55" s="24"/>
      <c r="H55" s="24"/>
      <c r="I55" s="24"/>
      <c r="J55" s="24"/>
      <c r="K55" s="24"/>
      <c r="L55" s="24"/>
      <c r="M55" s="24"/>
      <c r="N55" s="24"/>
    </row>
    <row r="56" customFormat="false" ht="15" hidden="false" customHeight="false" outlineLevel="0" collapsed="false">
      <c r="A56" s="24"/>
      <c r="B56" s="24"/>
      <c r="C56" s="24"/>
      <c r="D56" s="24"/>
      <c r="E56" s="24"/>
      <c r="F56" s="24"/>
      <c r="G56" s="24"/>
      <c r="H56" s="24"/>
      <c r="I56" s="24"/>
      <c r="J56" s="24"/>
      <c r="K56" s="24"/>
      <c r="L56" s="24"/>
      <c r="M56" s="24"/>
      <c r="N56" s="24"/>
    </row>
    <row r="57" customFormat="false" ht="15" hidden="false" customHeight="false" outlineLevel="0" collapsed="false">
      <c r="A57" s="24"/>
      <c r="B57" s="24"/>
      <c r="C57" s="24"/>
      <c r="D57" s="24"/>
      <c r="E57" s="24"/>
      <c r="F57" s="24"/>
      <c r="G57" s="24"/>
      <c r="H57" s="24"/>
      <c r="I57" s="24"/>
      <c r="J57" s="24"/>
      <c r="K57" s="24"/>
      <c r="L57" s="24"/>
      <c r="M57" s="24"/>
      <c r="N57" s="24"/>
    </row>
    <row r="58" customFormat="false" ht="15" hidden="false" customHeight="false" outlineLevel="0" collapsed="false">
      <c r="A58" s="24"/>
      <c r="B58" s="24"/>
      <c r="C58" s="24"/>
      <c r="D58" s="24"/>
      <c r="E58" s="24"/>
      <c r="F58" s="24"/>
      <c r="G58" s="24"/>
      <c r="H58" s="24"/>
      <c r="I58" s="24"/>
      <c r="J58" s="24"/>
      <c r="K58" s="24"/>
      <c r="L58" s="24"/>
      <c r="M58" s="24"/>
      <c r="N58" s="24"/>
    </row>
    <row r="59" customFormat="false" ht="15" hidden="false" customHeight="false" outlineLevel="0" collapsed="false">
      <c r="A59" s="24"/>
      <c r="B59" s="24"/>
      <c r="C59" s="24"/>
      <c r="D59" s="24"/>
      <c r="E59" s="24"/>
      <c r="F59" s="24"/>
      <c r="G59" s="24"/>
      <c r="H59" s="24"/>
      <c r="I59" s="24"/>
      <c r="J59" s="24"/>
      <c r="K59" s="24"/>
      <c r="L59" s="24"/>
      <c r="M59" s="24"/>
      <c r="N59" s="24"/>
    </row>
    <row r="60" customFormat="false" ht="15" hidden="false" customHeight="false" outlineLevel="0" collapsed="false">
      <c r="A60" s="24"/>
      <c r="B60" s="24"/>
      <c r="C60" s="24"/>
      <c r="D60" s="24"/>
      <c r="E60" s="24"/>
      <c r="F60" s="24"/>
      <c r="G60" s="24"/>
      <c r="H60" s="24"/>
      <c r="I60" s="24"/>
      <c r="J60" s="24"/>
      <c r="K60" s="24"/>
      <c r="L60" s="24"/>
      <c r="M60" s="24"/>
      <c r="N60" s="24"/>
    </row>
    <row r="61" customFormat="false" ht="15" hidden="false" customHeight="false" outlineLevel="0" collapsed="false">
      <c r="A61" s="24"/>
      <c r="B61" s="24"/>
      <c r="C61" s="24"/>
      <c r="D61" s="24"/>
      <c r="E61" s="24"/>
      <c r="F61" s="24"/>
      <c r="G61" s="24"/>
      <c r="H61" s="24"/>
      <c r="I61" s="24"/>
      <c r="J61" s="24"/>
      <c r="K61" s="24"/>
      <c r="L61" s="24"/>
      <c r="M61" s="24"/>
      <c r="N61" s="24"/>
    </row>
    <row r="62" customFormat="false" ht="15" hidden="false" customHeight="false" outlineLevel="0" collapsed="false">
      <c r="A62" s="24"/>
      <c r="B62" s="24"/>
      <c r="C62" s="24"/>
      <c r="D62" s="24"/>
      <c r="E62" s="24"/>
      <c r="F62" s="24"/>
      <c r="G62" s="24"/>
      <c r="H62" s="24"/>
      <c r="I62" s="24"/>
      <c r="J62" s="24"/>
      <c r="K62" s="24"/>
      <c r="L62" s="24"/>
      <c r="M62" s="24"/>
      <c r="N62" s="24"/>
    </row>
    <row r="63" customFormat="false" ht="15" hidden="false" customHeight="false" outlineLevel="0" collapsed="false">
      <c r="A63" s="24"/>
      <c r="B63" s="24"/>
      <c r="C63" s="24"/>
      <c r="D63" s="24"/>
      <c r="E63" s="24"/>
      <c r="F63" s="24"/>
      <c r="G63" s="24"/>
      <c r="H63" s="24"/>
      <c r="I63" s="24"/>
      <c r="J63" s="24"/>
      <c r="K63" s="24"/>
      <c r="L63" s="24"/>
      <c r="M63" s="24"/>
      <c r="N63" s="24"/>
    </row>
    <row r="64" customFormat="false" ht="15" hidden="false" customHeight="false" outlineLevel="0" collapsed="false">
      <c r="A64" s="24"/>
      <c r="B64" s="24"/>
      <c r="C64" s="24"/>
      <c r="D64" s="24"/>
      <c r="E64" s="24"/>
      <c r="F64" s="24"/>
      <c r="G64" s="24"/>
      <c r="H64" s="24"/>
      <c r="I64" s="24"/>
      <c r="J64" s="24"/>
      <c r="K64" s="24"/>
      <c r="L64" s="24"/>
      <c r="M64" s="24"/>
      <c r="N64" s="24"/>
    </row>
    <row r="65" customFormat="false" ht="15" hidden="false" customHeight="false" outlineLevel="0" collapsed="false">
      <c r="A65" s="24"/>
      <c r="B65" s="24"/>
      <c r="C65" s="24"/>
      <c r="D65" s="24"/>
      <c r="E65" s="24"/>
      <c r="F65" s="24"/>
      <c r="G65" s="24"/>
      <c r="H65" s="24"/>
      <c r="I65" s="24"/>
      <c r="J65" s="24"/>
      <c r="K65" s="24"/>
      <c r="L65" s="24"/>
      <c r="M65" s="24"/>
      <c r="N65" s="24"/>
    </row>
    <row r="66" customFormat="false" ht="15" hidden="false" customHeight="false" outlineLevel="0" collapsed="false">
      <c r="A66" s="24"/>
      <c r="B66" s="24"/>
      <c r="C66" s="24"/>
      <c r="D66" s="24"/>
      <c r="E66" s="24"/>
      <c r="F66" s="24"/>
      <c r="G66" s="24"/>
      <c r="H66" s="24"/>
      <c r="I66" s="24"/>
      <c r="J66" s="24"/>
      <c r="K66" s="24"/>
      <c r="L66" s="24"/>
      <c r="M66" s="24"/>
      <c r="N66" s="24"/>
    </row>
    <row r="67" customFormat="false" ht="15" hidden="false" customHeight="false" outlineLevel="0" collapsed="false">
      <c r="A67" s="24"/>
      <c r="B67" s="24"/>
      <c r="C67" s="24"/>
      <c r="D67" s="24"/>
      <c r="E67" s="24"/>
      <c r="F67" s="24"/>
      <c r="G67" s="24"/>
      <c r="H67" s="24"/>
      <c r="I67" s="24"/>
      <c r="J67" s="24"/>
      <c r="K67" s="24"/>
      <c r="L67" s="24"/>
      <c r="M67" s="24"/>
      <c r="N67" s="24"/>
    </row>
    <row r="68" customFormat="false" ht="15" hidden="false" customHeight="false" outlineLevel="0" collapsed="false">
      <c r="A68" s="24"/>
      <c r="B68" s="24"/>
      <c r="C68" s="24"/>
      <c r="D68" s="24"/>
      <c r="E68" s="24"/>
      <c r="F68" s="24"/>
      <c r="G68" s="24"/>
      <c r="H68" s="24"/>
      <c r="I68" s="24"/>
      <c r="J68" s="24"/>
      <c r="K68" s="24"/>
      <c r="L68" s="24"/>
      <c r="M68" s="24"/>
      <c r="N68" s="24"/>
    </row>
    <row r="69" customFormat="false" ht="15" hidden="false" customHeight="false" outlineLevel="0" collapsed="false">
      <c r="A69" s="24"/>
      <c r="B69" s="24"/>
      <c r="C69" s="24"/>
      <c r="D69" s="24"/>
      <c r="E69" s="24"/>
      <c r="F69" s="24"/>
      <c r="G69" s="24"/>
      <c r="H69" s="24"/>
      <c r="I69" s="24"/>
      <c r="J69" s="24"/>
      <c r="K69" s="24"/>
      <c r="L69" s="24"/>
      <c r="M69" s="24"/>
      <c r="N69" s="24"/>
    </row>
    <row r="70" customFormat="false" ht="15" hidden="false" customHeight="false" outlineLevel="0" collapsed="false">
      <c r="A70" s="24"/>
      <c r="B70" s="24"/>
      <c r="C70" s="24"/>
      <c r="D70" s="24"/>
      <c r="E70" s="24"/>
      <c r="F70" s="24"/>
      <c r="G70" s="24"/>
      <c r="H70" s="24"/>
      <c r="I70" s="24"/>
      <c r="J70" s="24"/>
      <c r="K70" s="24"/>
      <c r="L70" s="24"/>
      <c r="M70" s="24"/>
      <c r="N70" s="24"/>
    </row>
    <row r="71" customFormat="false" ht="15" hidden="false" customHeight="false" outlineLevel="0" collapsed="false">
      <c r="A71" s="24"/>
      <c r="B71" s="24"/>
      <c r="C71" s="24"/>
      <c r="D71" s="24"/>
      <c r="E71" s="24"/>
      <c r="F71" s="24"/>
      <c r="G71" s="24"/>
      <c r="H71" s="24"/>
      <c r="I71" s="24"/>
      <c r="J71" s="24"/>
      <c r="K71" s="24"/>
      <c r="L71" s="24"/>
      <c r="M71" s="24"/>
      <c r="N71" s="24"/>
    </row>
    <row r="72" customFormat="false" ht="15" hidden="false" customHeight="false" outlineLevel="0" collapsed="false">
      <c r="A72" s="24"/>
      <c r="B72" s="24"/>
      <c r="C72" s="24"/>
      <c r="D72" s="24"/>
      <c r="E72" s="24"/>
      <c r="F72" s="24"/>
      <c r="G72" s="24"/>
      <c r="H72" s="24"/>
      <c r="I72" s="24"/>
      <c r="J72" s="24"/>
      <c r="K72" s="24"/>
      <c r="L72" s="24"/>
      <c r="M72" s="24"/>
      <c r="N72" s="24"/>
    </row>
    <row r="73" customFormat="false" ht="15" hidden="false" customHeight="false" outlineLevel="0" collapsed="false">
      <c r="A73" s="24"/>
      <c r="B73" s="24"/>
      <c r="C73" s="24"/>
      <c r="D73" s="24"/>
      <c r="E73" s="24"/>
      <c r="F73" s="24"/>
      <c r="G73" s="24"/>
      <c r="H73" s="24"/>
      <c r="I73" s="24"/>
      <c r="J73" s="24"/>
      <c r="K73" s="24"/>
      <c r="L73" s="24"/>
      <c r="M73" s="24"/>
      <c r="N73" s="24"/>
    </row>
    <row r="74" customFormat="false" ht="15" hidden="false" customHeight="false" outlineLevel="0" collapsed="false">
      <c r="A74" s="24"/>
      <c r="B74" s="24"/>
      <c r="C74" s="24"/>
      <c r="D74" s="24"/>
      <c r="E74" s="24"/>
      <c r="F74" s="24"/>
      <c r="G74" s="24"/>
      <c r="H74" s="24"/>
      <c r="I74" s="24"/>
      <c r="J74" s="24"/>
      <c r="K74" s="24"/>
      <c r="L74" s="24"/>
      <c r="M74" s="24"/>
      <c r="N74" s="24"/>
    </row>
    <row r="75" customFormat="false" ht="15" hidden="false" customHeight="false" outlineLevel="0" collapsed="false">
      <c r="A75" s="24"/>
      <c r="B75" s="24"/>
      <c r="C75" s="24"/>
      <c r="D75" s="24"/>
      <c r="E75" s="24"/>
      <c r="F75" s="24"/>
      <c r="G75" s="24"/>
      <c r="H75" s="24"/>
      <c r="I75" s="24"/>
      <c r="J75" s="24"/>
      <c r="K75" s="24"/>
      <c r="L75" s="24"/>
      <c r="M75" s="24"/>
      <c r="N75" s="24"/>
    </row>
    <row r="76" customFormat="false" ht="15" hidden="false" customHeight="false" outlineLevel="0" collapsed="false">
      <c r="A76" s="24"/>
      <c r="B76" s="24"/>
      <c r="C76" s="24"/>
      <c r="D76" s="24"/>
      <c r="E76" s="24"/>
      <c r="F76" s="24"/>
      <c r="G76" s="24"/>
      <c r="H76" s="24"/>
      <c r="I76" s="24"/>
      <c r="J76" s="24"/>
      <c r="K76" s="24"/>
      <c r="L76" s="24"/>
      <c r="M76" s="24"/>
      <c r="N76" s="24"/>
    </row>
    <row r="77" customFormat="false" ht="15" hidden="false" customHeight="false" outlineLevel="0" collapsed="false">
      <c r="A77" s="24"/>
      <c r="B77" s="24"/>
      <c r="C77" s="24"/>
      <c r="D77" s="24"/>
      <c r="E77" s="24"/>
      <c r="F77" s="24"/>
      <c r="G77" s="24"/>
      <c r="H77" s="24"/>
      <c r="I77" s="24"/>
      <c r="J77" s="24"/>
      <c r="K77" s="24"/>
      <c r="L77" s="24"/>
      <c r="M77" s="24"/>
      <c r="N77" s="24"/>
    </row>
    <row r="78" customFormat="false" ht="15" hidden="false" customHeight="false" outlineLevel="0" collapsed="false">
      <c r="A78" s="24"/>
      <c r="B78" s="24"/>
      <c r="C78" s="24"/>
      <c r="D78" s="24"/>
      <c r="E78" s="24"/>
      <c r="F78" s="24"/>
      <c r="G78" s="24"/>
      <c r="H78" s="24"/>
      <c r="I78" s="24"/>
      <c r="J78" s="24"/>
      <c r="K78" s="24"/>
      <c r="L78" s="24"/>
      <c r="M78" s="24"/>
      <c r="N78" s="24"/>
    </row>
    <row r="79" customFormat="false" ht="15" hidden="false" customHeight="false" outlineLevel="0" collapsed="false">
      <c r="A79" s="24"/>
      <c r="B79" s="24"/>
      <c r="C79" s="24"/>
      <c r="D79" s="24"/>
      <c r="E79" s="24"/>
      <c r="F79" s="24"/>
      <c r="G79" s="24"/>
      <c r="H79" s="24"/>
      <c r="I79" s="24"/>
      <c r="J79" s="24"/>
      <c r="K79" s="24"/>
      <c r="L79" s="24"/>
      <c r="M79" s="24"/>
      <c r="N79" s="24"/>
    </row>
    <row r="80" customFormat="false" ht="15" hidden="false" customHeight="false" outlineLevel="0" collapsed="false">
      <c r="A80" s="24"/>
      <c r="B80" s="24"/>
      <c r="C80" s="24"/>
      <c r="D80" s="24"/>
      <c r="E80" s="24"/>
      <c r="F80" s="24"/>
      <c r="G80" s="24"/>
      <c r="H80" s="24"/>
      <c r="I80" s="24"/>
      <c r="J80" s="24"/>
      <c r="K80" s="24"/>
      <c r="L80" s="24"/>
      <c r="M80" s="24"/>
      <c r="N80" s="24"/>
    </row>
    <row r="81" customFormat="false" ht="15" hidden="false" customHeight="false" outlineLevel="0" collapsed="false">
      <c r="A81" s="24"/>
      <c r="B81" s="24"/>
      <c r="C81" s="24"/>
      <c r="D81" s="24"/>
      <c r="E81" s="24"/>
      <c r="F81" s="24"/>
      <c r="G81" s="24"/>
      <c r="H81" s="24"/>
      <c r="I81" s="24"/>
      <c r="J81" s="24"/>
      <c r="K81" s="24"/>
      <c r="L81" s="24"/>
      <c r="M81" s="24"/>
      <c r="N81" s="24"/>
    </row>
    <row r="82" customFormat="false" ht="15" hidden="false" customHeight="false" outlineLevel="0" collapsed="false">
      <c r="A82" s="24"/>
      <c r="B82" s="24"/>
      <c r="C82" s="24"/>
      <c r="D82" s="24"/>
      <c r="E82" s="24"/>
      <c r="F82" s="24"/>
      <c r="G82" s="24"/>
      <c r="H82" s="24"/>
      <c r="I82" s="24"/>
      <c r="J82" s="24"/>
      <c r="K82" s="24"/>
      <c r="L82" s="24"/>
      <c r="M82" s="24"/>
      <c r="N82" s="24"/>
    </row>
    <row r="83" customFormat="false" ht="15" hidden="false" customHeight="false" outlineLevel="0" collapsed="false">
      <c r="A83" s="24"/>
      <c r="B83" s="24"/>
      <c r="C83" s="24"/>
      <c r="D83" s="24"/>
      <c r="E83" s="24"/>
      <c r="F83" s="24"/>
      <c r="G83" s="24"/>
      <c r="H83" s="24"/>
      <c r="I83" s="24"/>
      <c r="J83" s="24"/>
      <c r="K83" s="24"/>
      <c r="L83" s="24"/>
      <c r="M83" s="24"/>
      <c r="N83" s="24"/>
    </row>
    <row r="84" customFormat="false" ht="15" hidden="false" customHeight="false" outlineLevel="0" collapsed="false">
      <c r="A84" s="24"/>
      <c r="B84" s="24"/>
      <c r="C84" s="24"/>
      <c r="D84" s="24"/>
      <c r="E84" s="24"/>
      <c r="F84" s="24"/>
      <c r="G84" s="24"/>
      <c r="H84" s="24"/>
      <c r="I84" s="24"/>
      <c r="J84" s="24"/>
      <c r="K84" s="24"/>
      <c r="L84" s="24"/>
      <c r="M84" s="24"/>
      <c r="N84" s="24"/>
    </row>
    <row r="85" customFormat="false" ht="15" hidden="false" customHeight="false" outlineLevel="0" collapsed="false">
      <c r="A85" s="24"/>
      <c r="B85" s="24"/>
      <c r="C85" s="24"/>
      <c r="D85" s="24"/>
      <c r="E85" s="24"/>
      <c r="F85" s="24"/>
      <c r="G85" s="24"/>
      <c r="H85" s="24"/>
      <c r="I85" s="24"/>
      <c r="J85" s="24"/>
      <c r="K85" s="24"/>
      <c r="L85" s="24"/>
      <c r="M85" s="24"/>
      <c r="N85" s="24"/>
    </row>
    <row r="86" customFormat="false" ht="15" hidden="false" customHeight="false" outlineLevel="0" collapsed="false">
      <c r="A86" s="24"/>
      <c r="B86" s="24"/>
      <c r="C86" s="24"/>
      <c r="D86" s="24"/>
      <c r="E86" s="24"/>
      <c r="F86" s="24"/>
      <c r="G86" s="24"/>
      <c r="H86" s="24"/>
      <c r="I86" s="24"/>
      <c r="J86" s="24"/>
      <c r="K86" s="24"/>
      <c r="L86" s="24"/>
      <c r="M86" s="24"/>
      <c r="N86" s="24"/>
    </row>
    <row r="87" customFormat="false" ht="15" hidden="false" customHeight="false" outlineLevel="0" collapsed="false">
      <c r="A87" s="24"/>
      <c r="B87" s="24"/>
      <c r="C87" s="24"/>
      <c r="D87" s="24"/>
      <c r="E87" s="24"/>
      <c r="F87" s="24"/>
      <c r="G87" s="24"/>
      <c r="H87" s="24"/>
      <c r="I87" s="24"/>
      <c r="J87" s="24"/>
      <c r="K87" s="24"/>
      <c r="L87" s="24"/>
      <c r="M87" s="24"/>
      <c r="N87" s="24"/>
    </row>
    <row r="88" customFormat="false" ht="15" hidden="false" customHeight="false" outlineLevel="0" collapsed="false">
      <c r="A88" s="24"/>
      <c r="B88" s="24"/>
      <c r="C88" s="24"/>
      <c r="D88" s="24"/>
      <c r="E88" s="24"/>
      <c r="F88" s="24"/>
      <c r="G88" s="24"/>
      <c r="H88" s="24"/>
      <c r="I88" s="24"/>
      <c r="J88" s="24"/>
      <c r="K88" s="24"/>
      <c r="L88" s="24"/>
      <c r="M88" s="24"/>
      <c r="N88" s="24"/>
    </row>
    <row r="89" customFormat="false" ht="15" hidden="false" customHeight="false" outlineLevel="0" collapsed="false">
      <c r="A89" s="24"/>
      <c r="B89" s="24"/>
      <c r="C89" s="24"/>
      <c r="D89" s="24"/>
      <c r="E89" s="24"/>
      <c r="F89" s="24"/>
      <c r="G89" s="24"/>
      <c r="H89" s="24"/>
      <c r="I89" s="24"/>
      <c r="J89" s="24"/>
      <c r="K89" s="24"/>
      <c r="L89" s="24"/>
      <c r="M89" s="24"/>
      <c r="N89" s="24"/>
    </row>
    <row r="90" customFormat="false" ht="15" hidden="false" customHeight="false" outlineLevel="0" collapsed="false">
      <c r="A90" s="24"/>
      <c r="B90" s="24"/>
      <c r="C90" s="24"/>
      <c r="D90" s="24"/>
      <c r="E90" s="24"/>
      <c r="F90" s="24"/>
      <c r="G90" s="24"/>
      <c r="H90" s="24"/>
      <c r="I90" s="24"/>
      <c r="J90" s="24"/>
      <c r="K90" s="24"/>
      <c r="L90" s="24"/>
      <c r="M90" s="24"/>
      <c r="N90" s="24"/>
    </row>
    <row r="91" customFormat="false" ht="15" hidden="false" customHeight="false" outlineLevel="0" collapsed="false">
      <c r="A91" s="24"/>
      <c r="B91" s="24"/>
      <c r="C91" s="24"/>
      <c r="D91" s="24"/>
      <c r="E91" s="24"/>
      <c r="F91" s="24"/>
      <c r="G91" s="24"/>
      <c r="H91" s="24"/>
      <c r="I91" s="24"/>
      <c r="J91" s="24"/>
      <c r="K91" s="24"/>
      <c r="L91" s="24"/>
      <c r="M91" s="24"/>
      <c r="N91" s="24"/>
    </row>
    <row r="92" customFormat="false" ht="15" hidden="false" customHeight="false" outlineLevel="0" collapsed="false">
      <c r="A92" s="24"/>
      <c r="B92" s="24"/>
      <c r="C92" s="24"/>
      <c r="D92" s="24"/>
      <c r="E92" s="24"/>
      <c r="F92" s="24"/>
      <c r="G92" s="24"/>
      <c r="H92" s="24"/>
      <c r="I92" s="24"/>
      <c r="J92" s="24"/>
      <c r="K92" s="24"/>
      <c r="L92" s="24"/>
      <c r="M92" s="24"/>
      <c r="N92" s="24"/>
    </row>
    <row r="93" customFormat="false" ht="15" hidden="false" customHeight="false" outlineLevel="0" collapsed="false">
      <c r="A93" s="24"/>
      <c r="B93" s="24"/>
      <c r="C93" s="24"/>
      <c r="D93" s="24"/>
      <c r="E93" s="24"/>
      <c r="F93" s="24"/>
      <c r="G93" s="24"/>
      <c r="H93" s="24"/>
      <c r="I93" s="24"/>
      <c r="J93" s="24"/>
      <c r="K93" s="24"/>
      <c r="L93" s="24"/>
      <c r="M93" s="24"/>
      <c r="N93" s="24"/>
    </row>
    <row r="94" customFormat="false" ht="15" hidden="false" customHeight="false" outlineLevel="0" collapsed="false">
      <c r="A94" s="24"/>
      <c r="B94" s="24"/>
      <c r="C94" s="24"/>
      <c r="D94" s="24"/>
      <c r="E94" s="24"/>
      <c r="F94" s="24"/>
      <c r="G94" s="24"/>
      <c r="H94" s="24"/>
      <c r="I94" s="24"/>
      <c r="J94" s="24"/>
      <c r="K94" s="24"/>
      <c r="L94" s="24"/>
      <c r="M94" s="24"/>
      <c r="N94" s="24"/>
    </row>
    <row r="95" customFormat="false" ht="15" hidden="false" customHeight="false" outlineLevel="0" collapsed="false">
      <c r="A95" s="24"/>
      <c r="B95" s="24"/>
      <c r="C95" s="24"/>
      <c r="D95" s="24"/>
      <c r="E95" s="24"/>
      <c r="F95" s="24"/>
      <c r="G95" s="24"/>
      <c r="H95" s="24"/>
      <c r="I95" s="24"/>
      <c r="J95" s="24"/>
      <c r="K95" s="24"/>
      <c r="L95" s="24"/>
      <c r="M95" s="24"/>
      <c r="N95" s="24"/>
    </row>
    <row r="96" customFormat="false" ht="15" hidden="false" customHeight="false" outlineLevel="0" collapsed="false">
      <c r="A96" s="24"/>
      <c r="B96" s="24"/>
      <c r="C96" s="24"/>
      <c r="D96" s="24"/>
      <c r="E96" s="24"/>
      <c r="F96" s="24"/>
      <c r="G96" s="24"/>
      <c r="H96" s="24"/>
      <c r="I96" s="24"/>
      <c r="J96" s="24"/>
      <c r="K96" s="24"/>
      <c r="L96" s="24"/>
      <c r="M96" s="24"/>
      <c r="N96" s="24"/>
    </row>
    <row r="97" customFormat="false" ht="15" hidden="false" customHeight="false" outlineLevel="0" collapsed="false">
      <c r="A97" s="24"/>
      <c r="B97" s="24"/>
      <c r="C97" s="24"/>
      <c r="D97" s="24"/>
      <c r="E97" s="24"/>
      <c r="F97" s="24"/>
      <c r="G97" s="24"/>
      <c r="H97" s="24"/>
      <c r="I97" s="24"/>
      <c r="J97" s="24"/>
      <c r="K97" s="24"/>
      <c r="L97" s="24"/>
      <c r="M97" s="24"/>
      <c r="N97" s="24"/>
    </row>
    <row r="98" customFormat="false" ht="15" hidden="false" customHeight="false" outlineLevel="0" collapsed="false">
      <c r="A98" s="24"/>
      <c r="B98" s="24"/>
      <c r="C98" s="24"/>
      <c r="D98" s="24"/>
      <c r="E98" s="24"/>
      <c r="F98" s="24"/>
      <c r="G98" s="24"/>
      <c r="H98" s="24"/>
      <c r="I98" s="24"/>
      <c r="J98" s="24"/>
      <c r="K98" s="24"/>
      <c r="L98" s="24"/>
      <c r="M98" s="24"/>
      <c r="N98" s="24"/>
    </row>
    <row r="99" customFormat="false" ht="15" hidden="false" customHeight="false" outlineLevel="0" collapsed="false">
      <c r="A99" s="24"/>
      <c r="B99" s="24"/>
      <c r="C99" s="24"/>
      <c r="D99" s="24"/>
      <c r="E99" s="24"/>
      <c r="F99" s="24"/>
      <c r="G99" s="24"/>
      <c r="H99" s="24"/>
      <c r="I99" s="24"/>
      <c r="J99" s="24"/>
      <c r="K99" s="24"/>
      <c r="L99" s="24"/>
      <c r="M99" s="24"/>
      <c r="N99" s="24"/>
    </row>
    <row r="100" customFormat="false" ht="15" hidden="false" customHeight="false" outlineLevel="0" collapsed="false">
      <c r="A100" s="24"/>
      <c r="B100" s="24"/>
      <c r="C100" s="24"/>
      <c r="D100" s="24"/>
      <c r="E100" s="24"/>
      <c r="F100" s="24"/>
      <c r="G100" s="24"/>
      <c r="H100" s="24"/>
      <c r="I100" s="24"/>
      <c r="J100" s="24"/>
      <c r="K100" s="24"/>
      <c r="L100" s="24"/>
      <c r="M100" s="24"/>
      <c r="N100" s="24"/>
    </row>
    <row r="101" customFormat="false" ht="15" hidden="false" customHeight="false" outlineLevel="0" collapsed="false">
      <c r="A101" s="24"/>
      <c r="B101" s="24"/>
      <c r="C101" s="24"/>
      <c r="D101" s="24"/>
      <c r="E101" s="24"/>
      <c r="F101" s="24"/>
      <c r="G101" s="24"/>
      <c r="H101" s="24"/>
      <c r="I101" s="24"/>
      <c r="J101" s="24"/>
      <c r="K101" s="24"/>
      <c r="L101" s="24"/>
      <c r="M101" s="24"/>
      <c r="N101" s="24"/>
    </row>
    <row r="102" customFormat="false" ht="15" hidden="false" customHeight="false" outlineLevel="0" collapsed="false">
      <c r="A102" s="24"/>
      <c r="B102" s="24"/>
      <c r="C102" s="24"/>
      <c r="D102" s="24"/>
      <c r="E102" s="24"/>
      <c r="F102" s="24"/>
      <c r="G102" s="24"/>
      <c r="H102" s="24"/>
      <c r="I102" s="24"/>
      <c r="J102" s="24"/>
      <c r="K102" s="24"/>
      <c r="L102" s="24"/>
      <c r="M102" s="24"/>
      <c r="N102" s="24"/>
    </row>
    <row r="103" customFormat="false" ht="15" hidden="false" customHeight="false" outlineLevel="0" collapsed="false">
      <c r="A103" s="24"/>
      <c r="B103" s="24"/>
      <c r="C103" s="24"/>
      <c r="D103" s="24"/>
      <c r="E103" s="24"/>
      <c r="F103" s="24"/>
      <c r="G103" s="24"/>
      <c r="H103" s="24"/>
      <c r="I103" s="24"/>
      <c r="J103" s="24"/>
      <c r="K103" s="24"/>
      <c r="L103" s="24"/>
      <c r="M103" s="24"/>
      <c r="N103" s="24"/>
    </row>
    <row r="104" customFormat="false" ht="15" hidden="false" customHeight="false" outlineLevel="0" collapsed="false">
      <c r="A104" s="24"/>
      <c r="B104" s="24"/>
      <c r="C104" s="24"/>
      <c r="D104" s="24"/>
      <c r="E104" s="24"/>
      <c r="F104" s="24"/>
      <c r="G104" s="24"/>
      <c r="H104" s="24"/>
      <c r="I104" s="24"/>
      <c r="J104" s="24"/>
      <c r="K104" s="24"/>
      <c r="L104" s="24"/>
      <c r="M104" s="24"/>
      <c r="N104" s="24"/>
    </row>
    <row r="105" customFormat="false" ht="15" hidden="false" customHeight="false" outlineLevel="0" collapsed="false">
      <c r="A105" s="24"/>
      <c r="B105" s="24"/>
      <c r="C105" s="24"/>
      <c r="D105" s="24"/>
      <c r="E105" s="24"/>
      <c r="F105" s="24"/>
      <c r="G105" s="24"/>
      <c r="H105" s="24"/>
      <c r="I105" s="24"/>
      <c r="J105" s="24"/>
      <c r="K105" s="24"/>
      <c r="L105" s="24"/>
      <c r="M105" s="24"/>
      <c r="N105" s="24"/>
    </row>
    <row r="106" customFormat="false" ht="15" hidden="false" customHeight="false" outlineLevel="0" collapsed="false">
      <c r="A106" s="24"/>
      <c r="B106" s="24"/>
      <c r="C106" s="24"/>
      <c r="D106" s="24"/>
      <c r="E106" s="24"/>
      <c r="F106" s="24"/>
      <c r="G106" s="24"/>
      <c r="H106" s="24"/>
      <c r="I106" s="24"/>
      <c r="J106" s="24"/>
      <c r="K106" s="24"/>
      <c r="L106" s="24"/>
      <c r="M106" s="24"/>
      <c r="N106" s="24"/>
    </row>
    <row r="107" customFormat="false" ht="15" hidden="false" customHeight="false" outlineLevel="0" collapsed="false">
      <c r="A107" s="24"/>
      <c r="B107" s="24"/>
      <c r="C107" s="24"/>
      <c r="D107" s="24"/>
      <c r="E107" s="24"/>
      <c r="F107" s="24"/>
      <c r="G107" s="24"/>
      <c r="H107" s="24"/>
      <c r="I107" s="24"/>
      <c r="J107" s="24"/>
      <c r="K107" s="24"/>
      <c r="L107" s="24"/>
      <c r="M107" s="24"/>
      <c r="N107" s="24"/>
    </row>
    <row r="108" customFormat="false" ht="15" hidden="false" customHeight="false" outlineLevel="0" collapsed="false">
      <c r="A108" s="24"/>
      <c r="B108" s="24"/>
      <c r="C108" s="24"/>
      <c r="D108" s="24"/>
      <c r="E108" s="24"/>
      <c r="F108" s="24"/>
      <c r="G108" s="24"/>
      <c r="H108" s="24"/>
      <c r="I108" s="24"/>
      <c r="J108" s="24"/>
      <c r="K108" s="24"/>
      <c r="L108" s="24"/>
      <c r="M108" s="24"/>
      <c r="N108" s="24"/>
    </row>
    <row r="109" customFormat="false" ht="15" hidden="false" customHeight="false" outlineLevel="0" collapsed="false">
      <c r="A109" s="24"/>
      <c r="B109" s="24"/>
      <c r="C109" s="24"/>
      <c r="D109" s="24"/>
      <c r="E109" s="24"/>
      <c r="F109" s="24"/>
      <c r="G109" s="24"/>
      <c r="H109" s="24"/>
      <c r="I109" s="24"/>
      <c r="J109" s="24"/>
      <c r="K109" s="24"/>
      <c r="L109" s="24"/>
      <c r="M109" s="24"/>
      <c r="N109" s="24"/>
    </row>
    <row r="110" customFormat="false" ht="15" hidden="false" customHeight="false" outlineLevel="0" collapsed="false">
      <c r="A110" s="24"/>
      <c r="B110" s="24"/>
      <c r="C110" s="24"/>
      <c r="D110" s="24"/>
      <c r="E110" s="24"/>
      <c r="F110" s="24"/>
      <c r="G110" s="24"/>
      <c r="H110" s="24"/>
      <c r="I110" s="24"/>
      <c r="J110" s="24"/>
      <c r="K110" s="24"/>
      <c r="L110" s="24"/>
      <c r="M110" s="24"/>
      <c r="N110" s="24"/>
    </row>
    <row r="111" customFormat="false" ht="15" hidden="false" customHeight="false" outlineLevel="0" collapsed="false">
      <c r="A111" s="24"/>
      <c r="B111" s="24"/>
      <c r="C111" s="24"/>
      <c r="D111" s="24"/>
      <c r="E111" s="24"/>
      <c r="F111" s="24"/>
      <c r="G111" s="24"/>
      <c r="H111" s="24"/>
      <c r="I111" s="24"/>
      <c r="J111" s="24"/>
      <c r="K111" s="24"/>
      <c r="L111" s="24"/>
      <c r="M111" s="24"/>
      <c r="N111" s="24"/>
    </row>
    <row r="112" customFormat="false" ht="15" hidden="false" customHeight="false" outlineLevel="0" collapsed="false">
      <c r="A112" s="24"/>
      <c r="B112" s="24"/>
      <c r="C112" s="24"/>
      <c r="D112" s="24"/>
      <c r="E112" s="24"/>
      <c r="F112" s="24"/>
      <c r="G112" s="24"/>
      <c r="H112" s="24"/>
      <c r="I112" s="24"/>
      <c r="J112" s="24"/>
      <c r="K112" s="24"/>
      <c r="L112" s="24"/>
      <c r="M112" s="24"/>
      <c r="N112" s="24"/>
    </row>
    <row r="113" customFormat="false" ht="15" hidden="false" customHeight="false" outlineLevel="0" collapsed="false">
      <c r="A113" s="24"/>
      <c r="B113" s="24"/>
      <c r="C113" s="24"/>
      <c r="D113" s="24"/>
      <c r="E113" s="24"/>
      <c r="F113" s="24"/>
      <c r="G113" s="24"/>
      <c r="H113" s="24"/>
      <c r="I113" s="24"/>
      <c r="J113" s="24"/>
      <c r="K113" s="24"/>
      <c r="L113" s="24"/>
      <c r="M113" s="24"/>
      <c r="N113" s="24"/>
    </row>
    <row r="114" customFormat="false" ht="15" hidden="false" customHeight="false" outlineLevel="0" collapsed="false">
      <c r="A114" s="24"/>
      <c r="B114" s="24"/>
      <c r="C114" s="24"/>
      <c r="D114" s="24"/>
      <c r="E114" s="24"/>
      <c r="F114" s="24"/>
      <c r="G114" s="24"/>
      <c r="H114" s="24"/>
      <c r="I114" s="24"/>
      <c r="J114" s="24"/>
      <c r="K114" s="24"/>
      <c r="L114" s="24"/>
      <c r="M114" s="24"/>
      <c r="N114" s="24"/>
    </row>
    <row r="115" customFormat="false" ht="15" hidden="false" customHeight="false" outlineLevel="0" collapsed="false">
      <c r="A115" s="24"/>
      <c r="B115" s="24"/>
      <c r="C115" s="24"/>
      <c r="D115" s="24"/>
      <c r="E115" s="24"/>
      <c r="F115" s="24"/>
      <c r="G115" s="24"/>
      <c r="H115" s="24"/>
      <c r="I115" s="24"/>
      <c r="J115" s="24"/>
      <c r="K115" s="24"/>
      <c r="L115" s="24"/>
      <c r="M115" s="24"/>
      <c r="N115" s="24"/>
    </row>
    <row r="116" customFormat="false" ht="15" hidden="false" customHeight="false" outlineLevel="0" collapsed="false">
      <c r="A116" s="24"/>
      <c r="B116" s="24"/>
      <c r="C116" s="24"/>
      <c r="D116" s="24"/>
      <c r="E116" s="24"/>
      <c r="F116" s="24"/>
      <c r="G116" s="24"/>
      <c r="H116" s="24"/>
      <c r="I116" s="24"/>
      <c r="J116" s="24"/>
      <c r="K116" s="24"/>
      <c r="L116" s="24"/>
      <c r="M116" s="24"/>
      <c r="N116" s="24"/>
    </row>
    <row r="117" customFormat="false" ht="15" hidden="false" customHeight="false" outlineLevel="0" collapsed="false">
      <c r="A117" s="24"/>
      <c r="B117" s="24"/>
      <c r="C117" s="24"/>
      <c r="D117" s="24"/>
      <c r="E117" s="24"/>
      <c r="F117" s="24"/>
      <c r="G117" s="24"/>
      <c r="H117" s="24"/>
      <c r="I117" s="24"/>
      <c r="J117" s="24"/>
      <c r="K117" s="24"/>
      <c r="L117" s="24"/>
      <c r="M117" s="24"/>
      <c r="N117" s="24"/>
    </row>
    <row r="118" customFormat="false" ht="15" hidden="false" customHeight="false" outlineLevel="0" collapsed="false">
      <c r="A118" s="24"/>
      <c r="B118" s="24"/>
      <c r="C118" s="24"/>
      <c r="D118" s="24"/>
      <c r="E118" s="24"/>
      <c r="F118" s="24"/>
      <c r="G118" s="24"/>
      <c r="H118" s="24"/>
      <c r="I118" s="24"/>
      <c r="J118" s="24"/>
      <c r="K118" s="24"/>
      <c r="L118" s="24"/>
      <c r="M118" s="24"/>
      <c r="N118" s="24"/>
    </row>
    <row r="119" customFormat="false" ht="15" hidden="false" customHeight="false" outlineLevel="0" collapsed="false">
      <c r="A119" s="24"/>
      <c r="B119" s="24"/>
      <c r="C119" s="24"/>
      <c r="D119" s="24"/>
      <c r="E119" s="24"/>
      <c r="F119" s="24"/>
      <c r="G119" s="24"/>
      <c r="H119" s="24"/>
      <c r="I119" s="24"/>
      <c r="J119" s="24"/>
      <c r="K119" s="24"/>
      <c r="L119" s="24"/>
      <c r="M119" s="24"/>
      <c r="N119" s="24"/>
    </row>
    <row r="120" customFormat="false" ht="15" hidden="false" customHeight="false" outlineLevel="0" collapsed="false">
      <c r="A120" s="24"/>
      <c r="B120" s="24"/>
      <c r="C120" s="24"/>
      <c r="D120" s="24"/>
      <c r="E120" s="24"/>
      <c r="F120" s="24"/>
      <c r="G120" s="24"/>
      <c r="H120" s="24"/>
      <c r="I120" s="24"/>
      <c r="J120" s="24"/>
      <c r="K120" s="24"/>
      <c r="L120" s="24"/>
      <c r="M120" s="24"/>
      <c r="N120" s="24"/>
    </row>
    <row r="121" customFormat="false" ht="15" hidden="false" customHeight="false" outlineLevel="0" collapsed="false">
      <c r="A121" s="24"/>
      <c r="B121" s="24"/>
      <c r="C121" s="24"/>
      <c r="D121" s="24"/>
      <c r="E121" s="24"/>
      <c r="F121" s="24"/>
      <c r="G121" s="24"/>
      <c r="H121" s="24"/>
      <c r="I121" s="24"/>
      <c r="J121" s="24"/>
      <c r="K121" s="24"/>
      <c r="L121" s="24"/>
      <c r="M121" s="24"/>
      <c r="N121" s="24"/>
    </row>
    <row r="122" customFormat="false" ht="15" hidden="false" customHeight="false" outlineLevel="0" collapsed="false">
      <c r="A122" s="24"/>
      <c r="B122" s="24"/>
      <c r="C122" s="24"/>
      <c r="D122" s="24"/>
      <c r="E122" s="24"/>
      <c r="F122" s="24"/>
      <c r="G122" s="24"/>
      <c r="H122" s="24"/>
      <c r="I122" s="24"/>
      <c r="J122" s="24"/>
      <c r="K122" s="24"/>
      <c r="L122" s="24"/>
      <c r="M122" s="24"/>
      <c r="N122" s="24"/>
    </row>
    <row r="123" customFormat="false" ht="15" hidden="false" customHeight="false" outlineLevel="0" collapsed="false">
      <c r="A123" s="24"/>
      <c r="B123" s="24"/>
      <c r="C123" s="24"/>
      <c r="D123" s="24"/>
      <c r="E123" s="24"/>
      <c r="F123" s="24"/>
      <c r="G123" s="24"/>
      <c r="H123" s="24"/>
      <c r="I123" s="24"/>
      <c r="J123" s="24"/>
      <c r="K123" s="24"/>
      <c r="L123" s="24"/>
      <c r="M123" s="24"/>
      <c r="N123" s="24"/>
    </row>
    <row r="124" customFormat="false" ht="15" hidden="false" customHeight="false" outlineLevel="0" collapsed="false">
      <c r="A124" s="24"/>
      <c r="B124" s="24"/>
      <c r="C124" s="24"/>
      <c r="D124" s="24"/>
      <c r="E124" s="24"/>
      <c r="F124" s="24"/>
      <c r="G124" s="24"/>
      <c r="H124" s="24"/>
      <c r="I124" s="24"/>
      <c r="J124" s="24"/>
      <c r="K124" s="24"/>
      <c r="L124" s="24"/>
      <c r="M124" s="24"/>
      <c r="N124" s="24"/>
    </row>
    <row r="125" customFormat="false" ht="15" hidden="false" customHeight="false" outlineLevel="0" collapsed="false">
      <c r="A125" s="24"/>
      <c r="B125" s="24"/>
      <c r="C125" s="24"/>
      <c r="D125" s="24"/>
      <c r="E125" s="24"/>
      <c r="F125" s="24"/>
      <c r="G125" s="24"/>
      <c r="H125" s="24"/>
      <c r="I125" s="24"/>
      <c r="J125" s="24"/>
      <c r="K125" s="24"/>
      <c r="L125" s="24"/>
      <c r="M125" s="24"/>
      <c r="N125" s="24"/>
    </row>
    <row r="126" customFormat="false" ht="15" hidden="false" customHeight="false" outlineLevel="0" collapsed="false">
      <c r="A126" s="24"/>
      <c r="B126" s="24"/>
      <c r="C126" s="24"/>
      <c r="D126" s="24"/>
      <c r="E126" s="24"/>
      <c r="F126" s="24"/>
      <c r="G126" s="24"/>
      <c r="H126" s="24"/>
      <c r="I126" s="24"/>
      <c r="J126" s="24"/>
      <c r="K126" s="24"/>
      <c r="L126" s="24"/>
      <c r="M126" s="24"/>
      <c r="N126" s="24"/>
    </row>
    <row r="127" customFormat="false" ht="15" hidden="false" customHeight="false" outlineLevel="0" collapsed="false">
      <c r="A127" s="24"/>
      <c r="B127" s="24"/>
      <c r="C127" s="24"/>
      <c r="D127" s="24"/>
      <c r="E127" s="24"/>
      <c r="F127" s="24"/>
      <c r="G127" s="24"/>
      <c r="H127" s="24"/>
      <c r="I127" s="24"/>
      <c r="J127" s="24"/>
      <c r="K127" s="24"/>
      <c r="L127" s="24"/>
      <c r="M127" s="24"/>
      <c r="N127" s="24"/>
    </row>
    <row r="128" customFormat="false" ht="15" hidden="false" customHeight="false" outlineLevel="0" collapsed="false">
      <c r="A128" s="24"/>
      <c r="B128" s="24"/>
      <c r="C128" s="24"/>
      <c r="D128" s="24"/>
      <c r="E128" s="24"/>
      <c r="F128" s="24"/>
      <c r="G128" s="24"/>
      <c r="H128" s="24"/>
      <c r="I128" s="24"/>
      <c r="J128" s="24"/>
      <c r="K128" s="24"/>
      <c r="L128" s="24"/>
      <c r="M128" s="24"/>
      <c r="N128" s="24"/>
    </row>
    <row r="129" customFormat="false" ht="15" hidden="false" customHeight="false" outlineLevel="0" collapsed="false">
      <c r="A129" s="24"/>
      <c r="B129" s="24"/>
      <c r="C129" s="24"/>
      <c r="D129" s="24"/>
      <c r="E129" s="24"/>
      <c r="F129" s="24"/>
      <c r="G129" s="24"/>
      <c r="H129" s="24"/>
      <c r="I129" s="24"/>
      <c r="J129" s="24"/>
      <c r="K129" s="24"/>
      <c r="L129" s="24"/>
      <c r="M129" s="24"/>
      <c r="N129" s="24"/>
    </row>
    <row r="130" customFormat="false" ht="15" hidden="false" customHeight="false" outlineLevel="0" collapsed="false">
      <c r="A130" s="24"/>
      <c r="B130" s="24"/>
      <c r="C130" s="24"/>
      <c r="D130" s="24"/>
      <c r="E130" s="24"/>
      <c r="F130" s="24"/>
      <c r="G130" s="24"/>
      <c r="H130" s="24"/>
      <c r="I130" s="24"/>
      <c r="J130" s="24"/>
      <c r="K130" s="24"/>
      <c r="L130" s="24"/>
      <c r="M130" s="24"/>
      <c r="N130" s="24"/>
    </row>
    <row r="131" customFormat="false" ht="15" hidden="false" customHeight="false" outlineLevel="0" collapsed="false">
      <c r="A131" s="24"/>
      <c r="B131" s="24"/>
      <c r="C131" s="24"/>
      <c r="D131" s="24"/>
      <c r="E131" s="24"/>
      <c r="F131" s="24"/>
      <c r="G131" s="24"/>
      <c r="H131" s="24"/>
      <c r="I131" s="24"/>
      <c r="J131" s="24"/>
      <c r="K131" s="24"/>
      <c r="L131" s="24"/>
      <c r="M131" s="24"/>
      <c r="N131" s="24"/>
    </row>
    <row r="132" customFormat="false" ht="15" hidden="false" customHeight="false" outlineLevel="0" collapsed="false">
      <c r="A132" s="24"/>
      <c r="B132" s="24"/>
      <c r="C132" s="24"/>
      <c r="D132" s="24"/>
      <c r="E132" s="24"/>
      <c r="F132" s="24"/>
      <c r="G132" s="24"/>
      <c r="H132" s="24"/>
      <c r="I132" s="24"/>
      <c r="J132" s="24"/>
      <c r="K132" s="24"/>
      <c r="L132" s="24"/>
      <c r="M132" s="24"/>
      <c r="N132" s="24"/>
    </row>
    <row r="133" customFormat="false" ht="15" hidden="false" customHeight="false" outlineLevel="0" collapsed="false">
      <c r="A133" s="24"/>
      <c r="B133" s="24"/>
      <c r="C133" s="24"/>
      <c r="D133" s="24"/>
      <c r="E133" s="24"/>
      <c r="F133" s="24"/>
      <c r="G133" s="24"/>
      <c r="H133" s="24"/>
      <c r="I133" s="24"/>
      <c r="J133" s="24"/>
      <c r="K133" s="24"/>
      <c r="L133" s="24"/>
      <c r="M133" s="24"/>
      <c r="N133" s="24"/>
    </row>
    <row r="134" customFormat="false" ht="15" hidden="false" customHeight="false" outlineLevel="0" collapsed="false">
      <c r="A134" s="24"/>
      <c r="B134" s="24"/>
      <c r="C134" s="24"/>
      <c r="D134" s="24"/>
      <c r="E134" s="24"/>
      <c r="F134" s="24"/>
      <c r="G134" s="24"/>
      <c r="H134" s="24"/>
      <c r="I134" s="24"/>
      <c r="J134" s="24"/>
      <c r="K134" s="24"/>
      <c r="L134" s="24"/>
      <c r="M134" s="24"/>
      <c r="N134" s="24"/>
    </row>
    <row r="135" customFormat="false" ht="15" hidden="false" customHeight="false" outlineLevel="0" collapsed="false">
      <c r="A135" s="24"/>
      <c r="B135" s="24"/>
      <c r="C135" s="24"/>
      <c r="D135" s="24"/>
      <c r="E135" s="24"/>
      <c r="F135" s="24"/>
      <c r="G135" s="24"/>
      <c r="H135" s="24"/>
      <c r="I135" s="24"/>
      <c r="J135" s="24"/>
      <c r="K135" s="24"/>
      <c r="L135" s="24"/>
      <c r="M135" s="24"/>
      <c r="N135" s="24"/>
    </row>
    <row r="136" customFormat="false" ht="15" hidden="false" customHeight="false" outlineLevel="0" collapsed="false">
      <c r="A136" s="24"/>
      <c r="B136" s="24"/>
      <c r="C136" s="24"/>
      <c r="D136" s="24"/>
      <c r="E136" s="24"/>
      <c r="F136" s="24"/>
      <c r="G136" s="24"/>
      <c r="H136" s="24"/>
      <c r="I136" s="24"/>
      <c r="J136" s="24"/>
      <c r="K136" s="24"/>
      <c r="L136" s="24"/>
      <c r="M136" s="24"/>
      <c r="N136" s="24"/>
    </row>
    <row r="137" customFormat="false" ht="15" hidden="false" customHeight="false" outlineLevel="0" collapsed="false">
      <c r="A137" s="24"/>
      <c r="B137" s="24"/>
      <c r="C137" s="24"/>
      <c r="D137" s="24"/>
      <c r="E137" s="24"/>
      <c r="F137" s="24"/>
      <c r="G137" s="24"/>
      <c r="H137" s="24"/>
      <c r="I137" s="24"/>
      <c r="J137" s="24"/>
      <c r="K137" s="24"/>
      <c r="L137" s="24"/>
      <c r="M137" s="24"/>
      <c r="N137" s="24"/>
    </row>
    <row r="138" customFormat="false" ht="15" hidden="false" customHeight="false" outlineLevel="0" collapsed="false">
      <c r="A138" s="24"/>
      <c r="B138" s="24"/>
      <c r="C138" s="24"/>
      <c r="D138" s="24"/>
      <c r="E138" s="24"/>
      <c r="F138" s="24"/>
      <c r="G138" s="24"/>
      <c r="H138" s="24"/>
      <c r="I138" s="24"/>
      <c r="J138" s="24"/>
      <c r="K138" s="24"/>
      <c r="L138" s="24"/>
      <c r="M138" s="24"/>
      <c r="N138" s="24"/>
    </row>
  </sheetData>
  <sheetProtection sheet="true" formatCells="false" formatColumns="false" formatRows="false" sort="false" autoFilter="false"/>
  <mergeCells count="5">
    <mergeCell ref="B3:I3"/>
    <mergeCell ref="D21:E21"/>
    <mergeCell ref="D33:E33"/>
    <mergeCell ref="D37:E37"/>
    <mergeCell ref="D38:E38"/>
  </mergeCells>
  <dataValidations count="2">
    <dataValidation allowBlank="true" error="Enter a number (0 or more). Put conditions in the Notes column." errorStyle="stop" errorTitle="Number required" operator="greaterThanOrEqual" showDropDown="false" showErrorMessage="true" showInputMessage="false" sqref="D7:E10 D12:E12 D16:E20 D22:E22 D27:E28 D31:E32 D35:E36" type="decimal">
      <formula1>0</formula1>
      <formula2>0</formula2>
    </dataValidation>
    <dataValidation allowBlank="true" error="Choose Yes, No or Extra cost." errorStyle="stop" errorTitle="Choose" operator="between" showDropDown="false" showErrorMessage="true" showInputMessage="false" sqref="D11:E11 D15:E15 D23:E23 D26:E26 D34:E34" type="list">
      <formula1>"Yes,No,Extra cost"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6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true" outlineLevel="0" max="1" min="1" style="0" width="3"/>
    <col collapsed="false" customWidth="true" hidden="false" outlineLevel="0" max="2" min="2" style="0" width="46"/>
    <col collapsed="false" customWidth="true" hidden="false" outlineLevel="0" max="3" min="3" style="0" width="9"/>
    <col collapsed="false" customWidth="true" hidden="false" outlineLevel="0" max="5" min="4" style="0" width="16"/>
    <col collapsed="false" customWidth="true" hidden="false" outlineLevel="0" max="6" min="6" style="0" width="13"/>
    <col collapsed="false" customWidth="true" hidden="false" outlineLevel="0" max="7" min="7" style="0" width="40"/>
    <col collapsed="false" customWidth="true" hidden="false" outlineLevel="0" max="9" min="8" style="0" width="11"/>
  </cols>
  <sheetData>
    <row r="1" customFormat="false" ht="15" hidden="false" customHeight="false" outlineLevel="0" collapsed="false">
      <c r="A1" s="24"/>
      <c r="B1" s="24"/>
      <c r="C1" s="24"/>
      <c r="D1" s="24"/>
      <c r="E1" s="24"/>
      <c r="F1" s="24"/>
      <c r="G1" s="24"/>
      <c r="H1" s="24"/>
      <c r="I1" s="24"/>
      <c r="J1" s="24"/>
      <c r="K1" s="24"/>
      <c r="L1" s="24"/>
      <c r="M1" s="24"/>
      <c r="N1" s="24"/>
    </row>
    <row r="2" customFormat="false" ht="19.7" hidden="false" customHeight="false" outlineLevel="0" collapsed="false">
      <c r="A2" s="24"/>
      <c r="B2" s="25" t="s">
        <v>978</v>
      </c>
      <c r="C2" s="24"/>
      <c r="D2" s="24"/>
      <c r="E2" s="24"/>
      <c r="F2" s="24"/>
      <c r="G2" s="24"/>
      <c r="H2" s="24"/>
      <c r="I2" s="24"/>
      <c r="J2" s="24"/>
      <c r="K2" s="24"/>
      <c r="L2" s="24"/>
      <c r="M2" s="24"/>
      <c r="N2" s="24"/>
    </row>
    <row r="3" customFormat="false" ht="30" hidden="false" customHeight="true" outlineLevel="0" collapsed="false">
      <c r="A3" s="24"/>
      <c r="B3" s="26" t="s">
        <v>979</v>
      </c>
      <c r="C3" s="26"/>
      <c r="D3" s="26"/>
      <c r="E3" s="26"/>
      <c r="F3" s="26"/>
      <c r="G3" s="26"/>
      <c r="H3" s="26"/>
      <c r="I3" s="26"/>
      <c r="J3" s="24"/>
      <c r="K3" s="24"/>
      <c r="L3" s="24"/>
      <c r="M3" s="24"/>
      <c r="N3" s="24"/>
    </row>
    <row r="4" customFormat="false" ht="15" hidden="false" customHeight="false" outlineLevel="0" collapsed="false">
      <c r="A4" s="24"/>
      <c r="B4" s="24"/>
      <c r="C4" s="24"/>
      <c r="D4" s="24"/>
      <c r="E4" s="24"/>
      <c r="F4" s="24"/>
      <c r="G4" s="24"/>
      <c r="H4" s="24"/>
      <c r="I4" s="24"/>
      <c r="J4" s="24"/>
      <c r="K4" s="24"/>
      <c r="L4" s="24"/>
      <c r="M4" s="24"/>
      <c r="N4" s="24"/>
    </row>
    <row r="5" customFormat="false" ht="30" hidden="false" customHeight="true" outlineLevel="0" collapsed="false">
      <c r="A5" s="27" t="s">
        <v>157</v>
      </c>
      <c r="B5" s="27" t="s">
        <v>158</v>
      </c>
      <c r="C5" s="27" t="s">
        <v>159</v>
      </c>
      <c r="D5" s="27" t="s">
        <v>160</v>
      </c>
      <c r="E5" s="27" t="s">
        <v>161</v>
      </c>
      <c r="F5" s="27" t="s">
        <v>162</v>
      </c>
      <c r="G5" s="27" t="s">
        <v>163</v>
      </c>
      <c r="H5" s="27" t="s">
        <v>164</v>
      </c>
      <c r="I5" s="27" t="s">
        <v>165</v>
      </c>
      <c r="J5" s="24"/>
      <c r="K5" s="24"/>
      <c r="L5" s="24"/>
      <c r="M5" s="24"/>
      <c r="N5" s="24"/>
    </row>
    <row r="6" customFormat="false" ht="15" hidden="false" customHeight="false" outlineLevel="0" collapsed="false">
      <c r="A6" s="24"/>
      <c r="B6" s="28" t="s">
        <v>980</v>
      </c>
      <c r="C6" s="29"/>
      <c r="D6" s="29"/>
      <c r="E6" s="29"/>
      <c r="F6" s="29"/>
      <c r="G6" s="29"/>
      <c r="H6" s="29"/>
      <c r="I6" s="29"/>
      <c r="J6" s="24"/>
      <c r="K6" s="24"/>
      <c r="L6" s="24"/>
      <c r="M6" s="24"/>
      <c r="N6" s="24"/>
    </row>
    <row r="7" customFormat="false" ht="15" hidden="false" customHeight="false" outlineLevel="0" collapsed="false">
      <c r="A7" s="30" t="s">
        <v>981</v>
      </c>
      <c r="B7" s="31" t="s">
        <v>982</v>
      </c>
      <c r="C7" s="32" t="s">
        <v>169</v>
      </c>
      <c r="D7" s="33"/>
      <c r="E7" s="33"/>
      <c r="F7" s="32" t="n">
        <v>6</v>
      </c>
      <c r="G7" s="34"/>
      <c r="H7" s="35"/>
      <c r="I7" s="35"/>
      <c r="J7" s="24"/>
      <c r="K7" s="24"/>
      <c r="L7" s="24"/>
      <c r="M7" s="24"/>
      <c r="N7" s="24"/>
    </row>
    <row r="8" customFormat="false" ht="15" hidden="false" customHeight="false" outlineLevel="0" collapsed="false">
      <c r="A8" s="30" t="s">
        <v>983</v>
      </c>
      <c r="B8" s="31" t="s">
        <v>984</v>
      </c>
      <c r="C8" s="32" t="s">
        <v>169</v>
      </c>
      <c r="D8" s="33"/>
      <c r="E8" s="33"/>
      <c r="F8" s="32" t="n">
        <v>20</v>
      </c>
      <c r="G8" s="34"/>
      <c r="H8" s="35"/>
      <c r="I8" s="35"/>
      <c r="J8" s="24"/>
      <c r="K8" s="24"/>
      <c r="L8" s="24"/>
      <c r="M8" s="24"/>
      <c r="N8" s="24"/>
    </row>
    <row r="9" customFormat="false" ht="15" hidden="false" customHeight="false" outlineLevel="0" collapsed="false">
      <c r="A9" s="30" t="s">
        <v>985</v>
      </c>
      <c r="B9" s="31" t="s">
        <v>986</v>
      </c>
      <c r="C9" s="32" t="s">
        <v>169</v>
      </c>
      <c r="D9" s="33"/>
      <c r="E9" s="33"/>
      <c r="F9" s="32" t="n">
        <v>6</v>
      </c>
      <c r="G9" s="34"/>
      <c r="H9" s="35"/>
      <c r="I9" s="35"/>
      <c r="J9" s="24"/>
      <c r="K9" s="24"/>
      <c r="L9" s="24"/>
      <c r="M9" s="24"/>
      <c r="N9" s="24"/>
    </row>
    <row r="10" customFormat="false" ht="15" hidden="false" customHeight="false" outlineLevel="0" collapsed="false">
      <c r="A10" s="30" t="s">
        <v>987</v>
      </c>
      <c r="B10" s="31" t="s">
        <v>988</v>
      </c>
      <c r="C10" s="32" t="s">
        <v>178</v>
      </c>
      <c r="D10" s="36"/>
      <c r="E10" s="36"/>
      <c r="F10" s="32"/>
      <c r="G10" s="34"/>
      <c r="H10" s="35"/>
      <c r="I10" s="35"/>
      <c r="J10" s="24"/>
      <c r="K10" s="24"/>
      <c r="L10" s="24"/>
      <c r="M10" s="24"/>
      <c r="N10" s="24"/>
    </row>
    <row r="11" customFormat="false" ht="30" hidden="false" customHeight="true" outlineLevel="0" collapsed="false">
      <c r="A11" s="30" t="s">
        <v>989</v>
      </c>
      <c r="B11" s="31" t="s">
        <v>990</v>
      </c>
      <c r="C11" s="32" t="s">
        <v>265</v>
      </c>
      <c r="D11" s="41"/>
      <c r="E11" s="41"/>
      <c r="F11" s="32"/>
      <c r="G11" s="34"/>
      <c r="H11" s="35"/>
      <c r="I11" s="35"/>
      <c r="J11" s="24"/>
      <c r="K11" s="24"/>
      <c r="L11" s="24"/>
      <c r="M11" s="24"/>
      <c r="N11" s="24"/>
    </row>
    <row r="12" customFormat="false" ht="15" hidden="false" customHeight="false" outlineLevel="0" collapsed="false">
      <c r="A12" s="30" t="s">
        <v>991</v>
      </c>
      <c r="B12" s="31" t="s">
        <v>992</v>
      </c>
      <c r="C12" s="32" t="str">
        <f aca="false">LenUnit</f>
        <v>mm</v>
      </c>
      <c r="D12" s="37"/>
      <c r="E12" s="37"/>
      <c r="F12" s="32" t="n">
        <v>500</v>
      </c>
      <c r="G12" s="34"/>
      <c r="H12" s="38" t="str">
        <f aca="false">IF(D12="","",IF(LenUnit="mil",D12*0.0254,IF(LenUnit="µm",D12/1000,IF(LenUnit="inch",D12*25.4,D12))))</f>
        <v/>
      </c>
      <c r="I12" s="38" t="str">
        <f aca="false">IF(E12="","",IF(LenUnit="mil",E12*0.0254,IF(LenUnit="µm",E12/1000,IF(LenUnit="inch",E12*25.4,E12))))</f>
        <v/>
      </c>
      <c r="J12" s="24"/>
      <c r="K12" s="24"/>
      <c r="L12" s="24"/>
      <c r="M12" s="24"/>
      <c r="N12" s="24"/>
    </row>
    <row r="13" customFormat="false" ht="15" hidden="false" customHeight="false" outlineLevel="0" collapsed="false">
      <c r="A13" s="24"/>
      <c r="B13" s="24"/>
      <c r="C13" s="24"/>
      <c r="D13" s="24"/>
      <c r="E13" s="24"/>
      <c r="F13" s="24"/>
      <c r="G13" s="24"/>
      <c r="H13" s="24"/>
      <c r="I13" s="24"/>
      <c r="J13" s="24"/>
      <c r="K13" s="24"/>
      <c r="L13" s="24"/>
      <c r="M13" s="24"/>
      <c r="N13" s="24"/>
    </row>
    <row r="14" customFormat="false" ht="15" hidden="false" customHeight="false" outlineLevel="0" collapsed="false">
      <c r="A14" s="24"/>
      <c r="B14" s="28" t="s">
        <v>268</v>
      </c>
      <c r="C14" s="29"/>
      <c r="D14" s="29"/>
      <c r="E14" s="29"/>
      <c r="F14" s="29"/>
      <c r="G14" s="29"/>
      <c r="H14" s="29"/>
      <c r="I14" s="29"/>
      <c r="J14" s="24"/>
      <c r="K14" s="24"/>
      <c r="L14" s="24"/>
      <c r="M14" s="24"/>
      <c r="N14" s="24"/>
    </row>
    <row r="15" customFormat="false" ht="15" hidden="false" customHeight="false" outlineLevel="0" collapsed="false">
      <c r="A15" s="30" t="s">
        <v>993</v>
      </c>
      <c r="B15" s="31" t="s">
        <v>994</v>
      </c>
      <c r="C15" s="32" t="s">
        <v>178</v>
      </c>
      <c r="D15" s="36"/>
      <c r="E15" s="36"/>
      <c r="F15" s="32"/>
      <c r="G15" s="34"/>
      <c r="H15" s="35"/>
      <c r="I15" s="35"/>
      <c r="J15" s="24"/>
      <c r="K15" s="24"/>
      <c r="L15" s="24"/>
      <c r="M15" s="24"/>
      <c r="N15" s="24"/>
    </row>
    <row r="16" customFormat="false" ht="15" hidden="false" customHeight="false" outlineLevel="0" collapsed="false">
      <c r="A16" s="30" t="s">
        <v>995</v>
      </c>
      <c r="B16" s="31" t="s">
        <v>996</v>
      </c>
      <c r="C16" s="32" t="s">
        <v>178</v>
      </c>
      <c r="D16" s="36"/>
      <c r="E16" s="36"/>
      <c r="F16" s="32"/>
      <c r="G16" s="34"/>
      <c r="H16" s="35"/>
      <c r="I16" s="35"/>
      <c r="J16" s="24"/>
      <c r="K16" s="24"/>
      <c r="L16" s="24"/>
      <c r="M16" s="24"/>
      <c r="N16" s="24"/>
    </row>
    <row r="17" customFormat="false" ht="15" hidden="false" customHeight="false" outlineLevel="0" collapsed="false">
      <c r="A17" s="30" t="s">
        <v>997</v>
      </c>
      <c r="B17" s="31" t="s">
        <v>998</v>
      </c>
      <c r="C17" s="32" t="s">
        <v>231</v>
      </c>
      <c r="D17" s="37"/>
      <c r="E17" s="32" t="s">
        <v>201</v>
      </c>
      <c r="F17" s="32" t="n">
        <v>12</v>
      </c>
      <c r="G17" s="34"/>
      <c r="H17" s="35"/>
      <c r="I17" s="35"/>
      <c r="J17" s="24"/>
      <c r="K17" s="24"/>
      <c r="L17" s="24"/>
      <c r="M17" s="24"/>
      <c r="N17" s="24"/>
    </row>
    <row r="18" customFormat="false" ht="15" hidden="false" customHeight="false" outlineLevel="0" collapsed="false">
      <c r="A18" s="30" t="s">
        <v>999</v>
      </c>
      <c r="B18" s="31" t="s">
        <v>1000</v>
      </c>
      <c r="C18" s="32" t="s">
        <v>231</v>
      </c>
      <c r="D18" s="37"/>
      <c r="E18" s="32" t="s">
        <v>201</v>
      </c>
      <c r="F18" s="32" t="n">
        <v>100</v>
      </c>
      <c r="G18" s="34"/>
      <c r="H18" s="35"/>
      <c r="I18" s="35"/>
      <c r="J18" s="24"/>
      <c r="K18" s="24"/>
      <c r="L18" s="24"/>
      <c r="M18" s="24"/>
      <c r="N18" s="24"/>
    </row>
    <row r="19" customFormat="false" ht="15" hidden="false" customHeight="false" outlineLevel="0" collapsed="false">
      <c r="A19" s="30" t="s">
        <v>1001</v>
      </c>
      <c r="B19" s="31" t="s">
        <v>1002</v>
      </c>
      <c r="C19" s="32" t="s">
        <v>178</v>
      </c>
      <c r="D19" s="36"/>
      <c r="E19" s="36"/>
      <c r="F19" s="32"/>
      <c r="G19" s="34"/>
      <c r="H19" s="35"/>
      <c r="I19" s="35"/>
      <c r="J19" s="24"/>
      <c r="K19" s="24"/>
      <c r="L19" s="24"/>
      <c r="M19" s="24"/>
      <c r="N19" s="24"/>
    </row>
    <row r="20" customFormat="false" ht="15" hidden="false" customHeight="false" outlineLevel="0" collapsed="false">
      <c r="A20" s="30" t="s">
        <v>1003</v>
      </c>
      <c r="B20" s="31" t="s">
        <v>1004</v>
      </c>
      <c r="C20" s="32" t="s">
        <v>220</v>
      </c>
      <c r="D20" s="37"/>
      <c r="E20" s="37"/>
      <c r="F20" s="32" t="n">
        <v>2</v>
      </c>
      <c r="G20" s="34"/>
      <c r="H20" s="35"/>
      <c r="I20" s="35"/>
      <c r="J20" s="24"/>
      <c r="K20" s="24"/>
      <c r="L20" s="24"/>
      <c r="M20" s="24"/>
      <c r="N20" s="24"/>
    </row>
    <row r="21" customFormat="false" ht="15" hidden="false" customHeight="false" outlineLevel="0" collapsed="false">
      <c r="A21" s="30" t="s">
        <v>1005</v>
      </c>
      <c r="B21" s="31" t="s">
        <v>1006</v>
      </c>
      <c r="C21" s="32" t="s">
        <v>178</v>
      </c>
      <c r="D21" s="36"/>
      <c r="E21" s="36"/>
      <c r="F21" s="32"/>
      <c r="G21" s="34"/>
      <c r="H21" s="35"/>
      <c r="I21" s="35"/>
      <c r="J21" s="24"/>
      <c r="K21" s="24"/>
      <c r="L21" s="24"/>
      <c r="M21" s="24"/>
      <c r="N21" s="24"/>
    </row>
    <row r="22" customFormat="false" ht="15" hidden="false" customHeight="false" outlineLevel="0" collapsed="false">
      <c r="A22" s="24"/>
      <c r="B22" s="24"/>
      <c r="C22" s="24"/>
      <c r="D22" s="24"/>
      <c r="E22" s="24"/>
      <c r="F22" s="24"/>
      <c r="G22" s="24"/>
      <c r="H22" s="24"/>
      <c r="I22" s="24"/>
      <c r="J22" s="24"/>
      <c r="K22" s="24"/>
      <c r="L22" s="24"/>
      <c r="M22" s="24"/>
      <c r="N22" s="24"/>
    </row>
    <row r="23" customFormat="false" ht="15" hidden="false" customHeight="false" outlineLevel="0" collapsed="false">
      <c r="A23" s="24"/>
      <c r="B23" s="28" t="s">
        <v>1007</v>
      </c>
      <c r="C23" s="29"/>
      <c r="D23" s="29"/>
      <c r="E23" s="29"/>
      <c r="F23" s="29"/>
      <c r="G23" s="29"/>
      <c r="H23" s="29"/>
      <c r="I23" s="29"/>
      <c r="J23" s="24"/>
      <c r="K23" s="24"/>
      <c r="L23" s="24"/>
      <c r="M23" s="24"/>
      <c r="N23" s="24"/>
    </row>
    <row r="24" customFormat="false" ht="15" hidden="false" customHeight="false" outlineLevel="0" collapsed="false">
      <c r="A24" s="30" t="s">
        <v>1008</v>
      </c>
      <c r="B24" s="31" t="s">
        <v>1009</v>
      </c>
      <c r="C24" s="32" t="s">
        <v>178</v>
      </c>
      <c r="D24" s="36"/>
      <c r="E24" s="36"/>
      <c r="F24" s="32"/>
      <c r="G24" s="34"/>
      <c r="H24" s="35"/>
      <c r="I24" s="35"/>
      <c r="J24" s="24"/>
      <c r="K24" s="24"/>
      <c r="L24" s="24"/>
      <c r="M24" s="24"/>
      <c r="N24" s="24"/>
    </row>
    <row r="25" customFormat="false" ht="15" hidden="false" customHeight="false" outlineLevel="0" collapsed="false">
      <c r="A25" s="24"/>
      <c r="B25" s="24"/>
      <c r="C25" s="24"/>
      <c r="D25" s="24"/>
      <c r="E25" s="24"/>
      <c r="F25" s="24"/>
      <c r="G25" s="24"/>
      <c r="H25" s="24"/>
      <c r="I25" s="24"/>
      <c r="J25" s="24"/>
      <c r="K25" s="24"/>
      <c r="L25" s="24"/>
      <c r="M25" s="24"/>
      <c r="N25" s="24"/>
    </row>
    <row r="26" customFormat="false" ht="15" hidden="false" customHeight="false" outlineLevel="0" collapsed="false">
      <c r="A26" s="24"/>
      <c r="B26" s="28" t="s">
        <v>1010</v>
      </c>
      <c r="C26" s="29"/>
      <c r="D26" s="29"/>
      <c r="E26" s="29"/>
      <c r="F26" s="29"/>
      <c r="G26" s="29"/>
      <c r="H26" s="29"/>
      <c r="I26" s="29"/>
      <c r="J26" s="24"/>
      <c r="K26" s="24"/>
      <c r="L26" s="24"/>
      <c r="M26" s="24"/>
      <c r="N26" s="24"/>
    </row>
    <row r="27" customFormat="false" ht="15" hidden="false" customHeight="false" outlineLevel="0" collapsed="false">
      <c r="A27" s="30" t="s">
        <v>1011</v>
      </c>
      <c r="B27" s="31" t="s">
        <v>1012</v>
      </c>
      <c r="C27" s="32" t="str">
        <f aca="false">LenUnit</f>
        <v>mm</v>
      </c>
      <c r="D27" s="37"/>
      <c r="E27" s="37"/>
      <c r="F27" s="32" t="n">
        <v>0.5</v>
      </c>
      <c r="G27" s="34"/>
      <c r="H27" s="38" t="str">
        <f aca="false">IF(D27="","",IF(LenUnit="mil",D27*0.0254,IF(LenUnit="µm",D27/1000,IF(LenUnit="inch",D27*25.4,D27))))</f>
        <v/>
      </c>
      <c r="I27" s="38" t="str">
        <f aca="false">IF(E27="","",IF(LenUnit="mil",E27*0.0254,IF(LenUnit="µm",E27/1000,IF(LenUnit="inch",E27*25.4,E27))))</f>
        <v/>
      </c>
      <c r="J27" s="24"/>
      <c r="K27" s="24"/>
      <c r="L27" s="24"/>
      <c r="M27" s="24"/>
      <c r="N27" s="24"/>
    </row>
    <row r="28" customFormat="false" ht="15" hidden="false" customHeight="false" outlineLevel="0" collapsed="false">
      <c r="A28" s="30" t="s">
        <v>1013</v>
      </c>
      <c r="B28" s="31" t="s">
        <v>1014</v>
      </c>
      <c r="C28" s="32" t="str">
        <f aca="false">LenUnit</f>
        <v>mm</v>
      </c>
      <c r="D28" s="37"/>
      <c r="E28" s="37"/>
      <c r="F28" s="32" t="n">
        <v>0.1</v>
      </c>
      <c r="G28" s="34"/>
      <c r="H28" s="38" t="str">
        <f aca="false">IF(D28="","",IF(LenUnit="mil",D28*0.0254,IF(LenUnit="µm",D28/1000,IF(LenUnit="inch",D28*25.4,D28))))</f>
        <v/>
      </c>
      <c r="I28" s="38" t="str">
        <f aca="false">IF(E28="","",IF(LenUnit="mil",E28*0.0254,IF(LenUnit="µm",E28/1000,IF(LenUnit="inch",E28*25.4,E28))))</f>
        <v/>
      </c>
      <c r="J28" s="24"/>
      <c r="K28" s="24"/>
      <c r="L28" s="24"/>
      <c r="M28" s="24"/>
      <c r="N28" s="24"/>
    </row>
    <row r="29" customFormat="false" ht="15" hidden="false" customHeight="false" outlineLevel="0" collapsed="false">
      <c r="A29" s="30" t="s">
        <v>1015</v>
      </c>
      <c r="B29" s="31" t="s">
        <v>1016</v>
      </c>
      <c r="C29" s="32" t="str">
        <f aca="false">LenUnit</f>
        <v>mm</v>
      </c>
      <c r="D29" s="37"/>
      <c r="E29" s="37"/>
      <c r="F29" s="32" t="n">
        <v>0.25</v>
      </c>
      <c r="G29" s="34"/>
      <c r="H29" s="38" t="str">
        <f aca="false">IF(D29="","",IF(LenUnit="mil",D29*0.0254,IF(LenUnit="µm",D29/1000,IF(LenUnit="inch",D29*25.4,D29))))</f>
        <v/>
      </c>
      <c r="I29" s="38" t="str">
        <f aca="false">IF(E29="","",IF(LenUnit="mil",E29*0.0254,IF(LenUnit="µm",E29/1000,IF(LenUnit="inch",E29*25.4,E29))))</f>
        <v/>
      </c>
      <c r="J29" s="24"/>
      <c r="K29" s="24"/>
      <c r="L29" s="24"/>
      <c r="M29" s="24"/>
      <c r="N29" s="24"/>
    </row>
    <row r="30" customFormat="false" ht="15" hidden="false" customHeight="false" outlineLevel="0" collapsed="false">
      <c r="A30" s="30" t="s">
        <v>1017</v>
      </c>
      <c r="B30" s="31" t="s">
        <v>1018</v>
      </c>
      <c r="C30" s="32" t="s">
        <v>178</v>
      </c>
      <c r="D30" s="36"/>
      <c r="E30" s="36"/>
      <c r="F30" s="32"/>
      <c r="G30" s="34"/>
      <c r="H30" s="35"/>
      <c r="I30" s="35"/>
      <c r="J30" s="24"/>
      <c r="K30" s="24"/>
      <c r="L30" s="24"/>
      <c r="M30" s="24"/>
      <c r="N30" s="24"/>
    </row>
    <row r="31" customFormat="false" ht="15" hidden="false" customHeight="false" outlineLevel="0" collapsed="false">
      <c r="A31" s="30" t="s">
        <v>1019</v>
      </c>
      <c r="B31" s="31" t="s">
        <v>1020</v>
      </c>
      <c r="C31" s="32" t="s">
        <v>178</v>
      </c>
      <c r="D31" s="36"/>
      <c r="E31" s="36"/>
      <c r="F31" s="32"/>
      <c r="G31" s="34"/>
      <c r="H31" s="35"/>
      <c r="I31" s="35"/>
      <c r="J31" s="24"/>
      <c r="K31" s="24"/>
      <c r="L31" s="24"/>
      <c r="M31" s="24"/>
      <c r="N31" s="24"/>
    </row>
    <row r="32" customFormat="false" ht="15" hidden="false" customHeight="false" outlineLevel="0" collapsed="false">
      <c r="A32" s="30" t="s">
        <v>1021</v>
      </c>
      <c r="B32" s="31" t="s">
        <v>1022</v>
      </c>
      <c r="C32" s="32" t="s">
        <v>178</v>
      </c>
      <c r="D32" s="36"/>
      <c r="E32" s="36"/>
      <c r="F32" s="32"/>
      <c r="G32" s="34"/>
      <c r="H32" s="35"/>
      <c r="I32" s="35"/>
      <c r="J32" s="24"/>
      <c r="K32" s="24"/>
      <c r="L32" s="24"/>
      <c r="M32" s="24"/>
      <c r="N32" s="24"/>
    </row>
    <row r="33" customFormat="false" ht="15" hidden="false" customHeight="false" outlineLevel="0" collapsed="false">
      <c r="A33" s="24"/>
      <c r="B33" s="24"/>
      <c r="C33" s="24"/>
      <c r="D33" s="24"/>
      <c r="E33" s="24"/>
      <c r="F33" s="24"/>
      <c r="G33" s="24"/>
      <c r="H33" s="24"/>
      <c r="I33" s="24"/>
      <c r="J33" s="24"/>
      <c r="K33" s="24"/>
      <c r="L33" s="24"/>
      <c r="M33" s="24"/>
      <c r="N33" s="24"/>
    </row>
    <row r="34" customFormat="false" ht="15" hidden="false" customHeight="false" outlineLevel="0" collapsed="false">
      <c r="A34" s="24"/>
      <c r="B34" s="28" t="s">
        <v>1023</v>
      </c>
      <c r="C34" s="29"/>
      <c r="D34" s="29"/>
      <c r="E34" s="29"/>
      <c r="F34" s="29"/>
      <c r="G34" s="29"/>
      <c r="H34" s="29"/>
      <c r="I34" s="29"/>
      <c r="J34" s="24"/>
      <c r="K34" s="24"/>
      <c r="L34" s="24"/>
      <c r="M34" s="24"/>
      <c r="N34" s="24"/>
    </row>
    <row r="35" customFormat="false" ht="15" hidden="false" customHeight="false" outlineLevel="0" collapsed="false">
      <c r="A35" s="30" t="s">
        <v>1024</v>
      </c>
      <c r="B35" s="31" t="s">
        <v>1025</v>
      </c>
      <c r="C35" s="32" t="s">
        <v>1026</v>
      </c>
      <c r="D35" s="37"/>
      <c r="E35" s="37"/>
      <c r="F35" s="32" t="n">
        <v>10</v>
      </c>
      <c r="G35" s="34"/>
      <c r="H35" s="35"/>
      <c r="I35" s="35"/>
      <c r="J35" s="24"/>
      <c r="K35" s="24"/>
      <c r="L35" s="24"/>
      <c r="M35" s="24"/>
      <c r="N35" s="24"/>
    </row>
    <row r="36" customFormat="false" ht="15" hidden="false" customHeight="false" outlineLevel="0" collapsed="false">
      <c r="A36" s="30" t="s">
        <v>1027</v>
      </c>
      <c r="B36" s="31" t="s">
        <v>1028</v>
      </c>
      <c r="C36" s="32" t="s">
        <v>1026</v>
      </c>
      <c r="D36" s="37"/>
      <c r="E36" s="37"/>
      <c r="F36" s="32" t="n">
        <v>20</v>
      </c>
      <c r="G36" s="34"/>
      <c r="H36" s="35"/>
      <c r="I36" s="35"/>
      <c r="J36" s="24"/>
      <c r="K36" s="24"/>
      <c r="L36" s="24"/>
      <c r="M36" s="24"/>
      <c r="N36" s="24"/>
    </row>
    <row r="37" customFormat="false" ht="15" hidden="false" customHeight="false" outlineLevel="0" collapsed="false">
      <c r="A37" s="30" t="s">
        <v>1029</v>
      </c>
      <c r="B37" s="31" t="s">
        <v>1030</v>
      </c>
      <c r="C37" s="32" t="s">
        <v>1026</v>
      </c>
      <c r="D37" s="37"/>
      <c r="E37" s="37"/>
      <c r="F37" s="32" t="n">
        <v>100</v>
      </c>
      <c r="G37" s="34"/>
      <c r="H37" s="35"/>
      <c r="I37" s="35"/>
      <c r="J37" s="24"/>
      <c r="K37" s="24"/>
      <c r="L37" s="24"/>
      <c r="M37" s="24"/>
      <c r="N37" s="24"/>
    </row>
    <row r="38" customFormat="false" ht="15" hidden="false" customHeight="false" outlineLevel="0" collapsed="false">
      <c r="A38" s="30" t="s">
        <v>1031</v>
      </c>
      <c r="B38" s="31" t="s">
        <v>1032</v>
      </c>
      <c r="C38" s="32" t="s">
        <v>169</v>
      </c>
      <c r="D38" s="33"/>
      <c r="E38" s="32" t="s">
        <v>201</v>
      </c>
      <c r="F38" s="32"/>
      <c r="G38" s="34"/>
      <c r="H38" s="35"/>
      <c r="I38" s="35"/>
      <c r="J38" s="24"/>
      <c r="K38" s="24"/>
      <c r="L38" s="24"/>
      <c r="M38" s="24"/>
      <c r="N38" s="24"/>
    </row>
    <row r="39" customFormat="false" ht="15" hidden="false" customHeight="false" outlineLevel="0" collapsed="false">
      <c r="A39" s="24"/>
      <c r="B39" s="24"/>
      <c r="C39" s="24"/>
      <c r="D39" s="24"/>
      <c r="E39" s="24"/>
      <c r="F39" s="24"/>
      <c r="G39" s="24"/>
      <c r="H39" s="24"/>
      <c r="I39" s="24"/>
      <c r="J39" s="24"/>
      <c r="K39" s="24"/>
      <c r="L39" s="24"/>
      <c r="M39" s="24"/>
      <c r="N39" s="24"/>
    </row>
    <row r="40" customFormat="false" ht="15" hidden="false" customHeight="false" outlineLevel="0" collapsed="false">
      <c r="A40" s="24"/>
      <c r="B40" s="28" t="s">
        <v>1033</v>
      </c>
      <c r="C40" s="29"/>
      <c r="D40" s="29"/>
      <c r="E40" s="29"/>
      <c r="F40" s="29"/>
      <c r="G40" s="29"/>
      <c r="H40" s="29"/>
      <c r="I40" s="29"/>
      <c r="J40" s="24"/>
      <c r="K40" s="24"/>
      <c r="L40" s="24"/>
      <c r="M40" s="24"/>
      <c r="N40" s="24"/>
    </row>
    <row r="41" customFormat="false" ht="15" hidden="false" customHeight="false" outlineLevel="0" collapsed="false">
      <c r="A41" s="30" t="s">
        <v>1034</v>
      </c>
      <c r="B41" s="31" t="s">
        <v>1035</v>
      </c>
      <c r="C41" s="32" t="s">
        <v>178</v>
      </c>
      <c r="D41" s="36"/>
      <c r="E41" s="36"/>
      <c r="F41" s="32"/>
      <c r="G41" s="34"/>
      <c r="H41" s="35"/>
      <c r="I41" s="35"/>
      <c r="J41" s="24"/>
      <c r="K41" s="24"/>
      <c r="L41" s="24"/>
      <c r="M41" s="24"/>
      <c r="N41" s="24"/>
    </row>
    <row r="42" customFormat="false" ht="15" hidden="false" customHeight="false" outlineLevel="0" collapsed="false">
      <c r="A42" s="30" t="s">
        <v>1036</v>
      </c>
      <c r="B42" s="31" t="s">
        <v>1037</v>
      </c>
      <c r="C42" s="32" t="s">
        <v>178</v>
      </c>
      <c r="D42" s="36"/>
      <c r="E42" s="36"/>
      <c r="F42" s="32"/>
      <c r="G42" s="34"/>
      <c r="H42" s="35"/>
      <c r="I42" s="35"/>
      <c r="J42" s="24"/>
      <c r="K42" s="24"/>
      <c r="L42" s="24"/>
      <c r="M42" s="24"/>
      <c r="N42" s="24"/>
    </row>
    <row r="43" customFormat="false" ht="15" hidden="false" customHeight="false" outlineLevel="0" collapsed="false">
      <c r="A43" s="30" t="s">
        <v>1038</v>
      </c>
      <c r="B43" s="31" t="s">
        <v>1039</v>
      </c>
      <c r="C43" s="32" t="s">
        <v>178</v>
      </c>
      <c r="D43" s="36"/>
      <c r="E43" s="36"/>
      <c r="F43" s="32"/>
      <c r="G43" s="34"/>
      <c r="H43" s="35"/>
      <c r="I43" s="35"/>
      <c r="J43" s="24"/>
      <c r="K43" s="24"/>
      <c r="L43" s="24"/>
      <c r="M43" s="24"/>
      <c r="N43" s="24"/>
    </row>
    <row r="44" customFormat="false" ht="15" hidden="false" customHeight="false" outlineLevel="0" collapsed="false">
      <c r="A44" s="30" t="s">
        <v>1040</v>
      </c>
      <c r="B44" s="31" t="s">
        <v>1041</v>
      </c>
      <c r="C44" s="32" t="str">
        <f aca="false">LenUnit</f>
        <v>mm</v>
      </c>
      <c r="D44" s="37"/>
      <c r="E44" s="37"/>
      <c r="F44" s="32" t="n">
        <v>0.2</v>
      </c>
      <c r="G44" s="34"/>
      <c r="H44" s="38" t="str">
        <f aca="false">IF(D44="","",IF(LenUnit="mil",D44*0.0254,IF(LenUnit="µm",D44/1000,IF(LenUnit="inch",D44*25.4,D44))))</f>
        <v/>
      </c>
      <c r="I44" s="38" t="str">
        <f aca="false">IF(E44="","",IF(LenUnit="mil",E44*0.0254,IF(LenUnit="µm",E44/1000,IF(LenUnit="inch",E44*25.4,E44))))</f>
        <v/>
      </c>
      <c r="J44" s="24"/>
      <c r="K44" s="24"/>
      <c r="L44" s="24"/>
      <c r="M44" s="24"/>
      <c r="N44" s="24"/>
    </row>
    <row r="45" customFormat="false" ht="15" hidden="false" customHeight="false" outlineLevel="0" collapsed="false">
      <c r="A45" s="30" t="s">
        <v>1042</v>
      </c>
      <c r="B45" s="31" t="s">
        <v>1043</v>
      </c>
      <c r="C45" s="32" t="s">
        <v>178</v>
      </c>
      <c r="D45" s="36"/>
      <c r="E45" s="36"/>
      <c r="F45" s="32"/>
      <c r="G45" s="34"/>
      <c r="H45" s="35"/>
      <c r="I45" s="35"/>
      <c r="J45" s="24"/>
      <c r="K45" s="24"/>
      <c r="L45" s="24"/>
      <c r="M45" s="24"/>
      <c r="N45" s="24"/>
    </row>
    <row r="46" customFormat="false" ht="15" hidden="false" customHeight="false" outlineLevel="0" collapsed="false">
      <c r="A46" s="24"/>
      <c r="B46" s="24"/>
      <c r="C46" s="24"/>
      <c r="D46" s="24"/>
      <c r="E46" s="24"/>
      <c r="F46" s="24"/>
      <c r="G46" s="24"/>
      <c r="H46" s="24"/>
      <c r="I46" s="24"/>
      <c r="J46" s="24"/>
      <c r="K46" s="24"/>
      <c r="L46" s="24"/>
      <c r="M46" s="24"/>
      <c r="N46" s="24"/>
    </row>
    <row r="47" customFormat="false" ht="15" hidden="false" customHeight="false" outlineLevel="0" collapsed="false">
      <c r="A47" s="24"/>
      <c r="B47" s="28" t="s">
        <v>1044</v>
      </c>
      <c r="C47" s="29"/>
      <c r="D47" s="29"/>
      <c r="E47" s="29"/>
      <c r="F47" s="29"/>
      <c r="G47" s="29"/>
      <c r="H47" s="29"/>
      <c r="I47" s="29"/>
      <c r="J47" s="24"/>
      <c r="K47" s="24"/>
      <c r="L47" s="24"/>
      <c r="M47" s="24"/>
      <c r="N47" s="24"/>
    </row>
    <row r="48" customFormat="false" ht="15" hidden="false" customHeight="false" outlineLevel="0" collapsed="false">
      <c r="A48" s="30" t="s">
        <v>1045</v>
      </c>
      <c r="B48" s="31" t="s">
        <v>1046</v>
      </c>
      <c r="C48" s="32" t="str">
        <f aca="false">LenUnit</f>
        <v>mm</v>
      </c>
      <c r="D48" s="37"/>
      <c r="E48" s="37"/>
      <c r="F48" s="32" t="n">
        <v>1</v>
      </c>
      <c r="G48" s="34"/>
      <c r="H48" s="38" t="str">
        <f aca="false">IF(D48="","",IF(LenUnit="mil",D48*0.0254,IF(LenUnit="µm",D48/1000,IF(LenUnit="inch",D48*25.4,D48))))</f>
        <v/>
      </c>
      <c r="I48" s="38" t="str">
        <f aca="false">IF(E48="","",IF(LenUnit="mil",E48*0.0254,IF(LenUnit="µm",E48/1000,IF(LenUnit="inch",E48*25.4,E48))))</f>
        <v/>
      </c>
      <c r="J48" s="24"/>
      <c r="K48" s="24"/>
      <c r="L48" s="24"/>
      <c r="M48" s="24"/>
      <c r="N48" s="24"/>
    </row>
    <row r="49" customFormat="false" ht="15" hidden="false" customHeight="false" outlineLevel="0" collapsed="false">
      <c r="A49" s="30" t="s">
        <v>1047</v>
      </c>
      <c r="B49" s="31" t="s">
        <v>1048</v>
      </c>
      <c r="C49" s="32" t="str">
        <f aca="false">LenUnit</f>
        <v>mm</v>
      </c>
      <c r="D49" s="37"/>
      <c r="E49" s="37"/>
      <c r="F49" s="32" t="n">
        <v>0.8</v>
      </c>
      <c r="G49" s="34"/>
      <c r="H49" s="38" t="str">
        <f aca="false">IF(D49="","",IF(LenUnit="mil",D49*0.0254,IF(LenUnit="µm",D49/1000,IF(LenUnit="inch",D49*25.4,D49))))</f>
        <v/>
      </c>
      <c r="I49" s="38" t="str">
        <f aca="false">IF(E49="","",IF(LenUnit="mil",E49*0.0254,IF(LenUnit="µm",E49/1000,IF(LenUnit="inch",E49*25.4,E49))))</f>
        <v/>
      </c>
      <c r="J49" s="24"/>
      <c r="K49" s="24"/>
      <c r="L49" s="24"/>
      <c r="M49" s="24"/>
      <c r="N49" s="24"/>
    </row>
    <row r="50" customFormat="false" ht="15" hidden="false" customHeight="false" outlineLevel="0" collapsed="false">
      <c r="A50" s="30" t="s">
        <v>1049</v>
      </c>
      <c r="B50" s="31" t="s">
        <v>1050</v>
      </c>
      <c r="C50" s="32" t="str">
        <f aca="false">LenUnit</f>
        <v>mm</v>
      </c>
      <c r="D50" s="37"/>
      <c r="E50" s="37"/>
      <c r="F50" s="32" t="n">
        <v>0.3</v>
      </c>
      <c r="G50" s="34"/>
      <c r="H50" s="38" t="str">
        <f aca="false">IF(D50="","",IF(LenUnit="mil",D50*0.0254,IF(LenUnit="µm",D50/1000,IF(LenUnit="inch",D50*25.4,D50))))</f>
        <v/>
      </c>
      <c r="I50" s="38" t="str">
        <f aca="false">IF(E50="","",IF(LenUnit="mil",E50*0.0254,IF(LenUnit="µm",E50/1000,IF(LenUnit="inch",E50*25.4,E50))))</f>
        <v/>
      </c>
      <c r="J50" s="24"/>
      <c r="K50" s="24"/>
      <c r="L50" s="24"/>
      <c r="M50" s="24"/>
      <c r="N50" s="24"/>
    </row>
    <row r="51" customFormat="false" ht="15" hidden="false" customHeight="false" outlineLevel="0" collapsed="false">
      <c r="A51" s="30" t="s">
        <v>1051</v>
      </c>
      <c r="B51" s="31" t="s">
        <v>1052</v>
      </c>
      <c r="C51" s="32" t="s">
        <v>178</v>
      </c>
      <c r="D51" s="36"/>
      <c r="E51" s="36"/>
      <c r="F51" s="32"/>
      <c r="G51" s="34"/>
      <c r="H51" s="35"/>
      <c r="I51" s="35"/>
      <c r="J51" s="24"/>
      <c r="K51" s="24"/>
      <c r="L51" s="24"/>
      <c r="M51" s="24"/>
      <c r="N51" s="24"/>
    </row>
    <row r="52" customFormat="false" ht="15" hidden="false" customHeight="false" outlineLevel="0" collapsed="false">
      <c r="A52" s="24"/>
      <c r="B52" s="24"/>
      <c r="C52" s="24"/>
      <c r="D52" s="24"/>
      <c r="E52" s="24"/>
      <c r="F52" s="24"/>
      <c r="G52" s="24"/>
      <c r="H52" s="24"/>
      <c r="I52" s="24"/>
      <c r="J52" s="24"/>
      <c r="K52" s="24"/>
      <c r="L52" s="24"/>
      <c r="M52" s="24"/>
      <c r="N52" s="24"/>
    </row>
    <row r="53" customFormat="false" ht="15" hidden="false" customHeight="false" outlineLevel="0" collapsed="false">
      <c r="A53" s="24"/>
      <c r="B53" s="28" t="s">
        <v>1053</v>
      </c>
      <c r="C53" s="29"/>
      <c r="D53" s="29"/>
      <c r="E53" s="29"/>
      <c r="F53" s="29"/>
      <c r="G53" s="29"/>
      <c r="H53" s="29"/>
      <c r="I53" s="29"/>
      <c r="J53" s="24"/>
      <c r="K53" s="24"/>
      <c r="L53" s="24"/>
      <c r="M53" s="24"/>
      <c r="N53" s="24"/>
    </row>
    <row r="54" customFormat="false" ht="15" hidden="false" customHeight="false" outlineLevel="0" collapsed="false">
      <c r="A54" s="30" t="s">
        <v>1054</v>
      </c>
      <c r="B54" s="31" t="s">
        <v>1055</v>
      </c>
      <c r="C54" s="32" t="str">
        <f aca="false">LenUnit</f>
        <v>mm</v>
      </c>
      <c r="D54" s="37"/>
      <c r="E54" s="37"/>
      <c r="F54" s="32" t="n">
        <v>0.1</v>
      </c>
      <c r="G54" s="34"/>
      <c r="H54" s="38" t="str">
        <f aca="false">IF(D54="","",IF(LenUnit="mil",D54*0.0254,IF(LenUnit="µm",D54/1000,IF(LenUnit="inch",D54*25.4,D54))))</f>
        <v/>
      </c>
      <c r="I54" s="38" t="str">
        <f aca="false">IF(E54="","",IF(LenUnit="mil",E54*0.0254,IF(LenUnit="µm",E54/1000,IF(LenUnit="inch",E54*25.4,E54))))</f>
        <v/>
      </c>
      <c r="J54" s="24"/>
      <c r="K54" s="24"/>
      <c r="L54" s="24"/>
      <c r="M54" s="24"/>
      <c r="N54" s="24"/>
    </row>
    <row r="55" customFormat="false" ht="15" hidden="false" customHeight="false" outlineLevel="0" collapsed="false">
      <c r="A55" s="30" t="s">
        <v>1056</v>
      </c>
      <c r="B55" s="31" t="s">
        <v>1057</v>
      </c>
      <c r="C55" s="32" t="str">
        <f aca="false">LenUnit</f>
        <v>mm</v>
      </c>
      <c r="D55" s="37"/>
      <c r="E55" s="37"/>
      <c r="F55" s="32" t="n">
        <v>0.03</v>
      </c>
      <c r="G55" s="34"/>
      <c r="H55" s="38" t="str">
        <f aca="false">IF(D55="","",IF(LenUnit="mil",D55*0.0254,IF(LenUnit="µm",D55/1000,IF(LenUnit="inch",D55*25.4,D55))))</f>
        <v/>
      </c>
      <c r="I55" s="38" t="str">
        <f aca="false">IF(E55="","",IF(LenUnit="mil",E55*0.0254,IF(LenUnit="µm",E55/1000,IF(LenUnit="inch",E55*25.4,E55))))</f>
        <v/>
      </c>
      <c r="J55" s="24"/>
      <c r="K55" s="24"/>
      <c r="L55" s="24"/>
      <c r="M55" s="24"/>
      <c r="N55" s="24"/>
    </row>
    <row r="56" customFormat="false" ht="15" hidden="false" customHeight="false" outlineLevel="0" collapsed="false">
      <c r="A56" s="30" t="s">
        <v>1058</v>
      </c>
      <c r="B56" s="31" t="s">
        <v>1059</v>
      </c>
      <c r="C56" s="32" t="s">
        <v>178</v>
      </c>
      <c r="D56" s="36"/>
      <c r="E56" s="36"/>
      <c r="F56" s="32"/>
      <c r="G56" s="34"/>
      <c r="H56" s="35"/>
      <c r="I56" s="35"/>
      <c r="J56" s="24"/>
      <c r="K56" s="24"/>
      <c r="L56" s="24"/>
      <c r="M56" s="24"/>
      <c r="N56" s="24"/>
    </row>
    <row r="57" customFormat="false" ht="15" hidden="false" customHeight="false" outlineLevel="0" collapsed="false">
      <c r="A57" s="30" t="s">
        <v>1060</v>
      </c>
      <c r="B57" s="31" t="s">
        <v>1061</v>
      </c>
      <c r="C57" s="32" t="str">
        <f aca="false">LenUnit</f>
        <v>mm</v>
      </c>
      <c r="D57" s="37"/>
      <c r="E57" s="37"/>
      <c r="F57" s="32" t="n">
        <v>0.5</v>
      </c>
      <c r="G57" s="34"/>
      <c r="H57" s="38" t="str">
        <f aca="false">IF(D57="","",IF(LenUnit="mil",D57*0.0254,IF(LenUnit="µm",D57/1000,IF(LenUnit="inch",D57*25.4,D57))))</f>
        <v/>
      </c>
      <c r="I57" s="38" t="str">
        <f aca="false">IF(E57="","",IF(LenUnit="mil",E57*0.0254,IF(LenUnit="µm",E57/1000,IF(LenUnit="inch",E57*25.4,E57))))</f>
        <v/>
      </c>
      <c r="J57" s="24"/>
      <c r="K57" s="24"/>
      <c r="L57" s="24"/>
      <c r="M57" s="24"/>
      <c r="N57" s="24"/>
    </row>
    <row r="58" customFormat="false" ht="15" hidden="false" customHeight="false" outlineLevel="0" collapsed="false">
      <c r="A58" s="24"/>
      <c r="B58" s="24"/>
      <c r="C58" s="24"/>
      <c r="D58" s="24"/>
      <c r="E58" s="24"/>
      <c r="F58" s="24"/>
      <c r="G58" s="24"/>
      <c r="H58" s="24"/>
      <c r="I58" s="24"/>
      <c r="J58" s="24"/>
      <c r="K58" s="24"/>
      <c r="L58" s="24"/>
      <c r="M58" s="24"/>
      <c r="N58" s="24"/>
    </row>
    <row r="59" customFormat="false" ht="15" hidden="false" customHeight="false" outlineLevel="0" collapsed="false">
      <c r="A59" s="24"/>
      <c r="B59" s="50" t="s">
        <v>1062</v>
      </c>
      <c r="C59" s="24"/>
      <c r="D59" s="24"/>
      <c r="E59" s="24"/>
      <c r="F59" s="24"/>
      <c r="G59" s="24"/>
      <c r="H59" s="24"/>
      <c r="I59" s="24"/>
      <c r="J59" s="24"/>
      <c r="K59" s="24"/>
      <c r="L59" s="24"/>
      <c r="M59" s="24"/>
      <c r="N59" s="24"/>
    </row>
    <row r="60" customFormat="false" ht="27.75" hidden="false" customHeight="true" outlineLevel="0" collapsed="false">
      <c r="A60" s="24"/>
      <c r="B60" s="51" t="s">
        <v>292</v>
      </c>
      <c r="C60" s="51"/>
      <c r="D60" s="51"/>
      <c r="E60" s="51"/>
      <c r="F60" s="51"/>
      <c r="G60" s="24"/>
      <c r="H60" s="24"/>
      <c r="I60" s="24"/>
      <c r="J60" s="24"/>
      <c r="K60" s="24"/>
      <c r="L60" s="24"/>
      <c r="M60" s="24"/>
      <c r="N60" s="24"/>
    </row>
    <row r="61" customFormat="false" ht="15" hidden="true" customHeight="false" outlineLevel="0" collapsed="false">
      <c r="A61" s="30" t="s">
        <v>293</v>
      </c>
      <c r="B61" s="24"/>
      <c r="C61" s="30" t="s">
        <v>1063</v>
      </c>
      <c r="D61" s="30" t="s">
        <v>1064</v>
      </c>
      <c r="E61" s="30" t="s">
        <v>404</v>
      </c>
      <c r="F61" s="30" t="s">
        <v>377</v>
      </c>
      <c r="G61" s="24"/>
      <c r="H61" s="24"/>
      <c r="I61" s="24"/>
      <c r="J61" s="24"/>
      <c r="K61" s="24"/>
      <c r="L61" s="24"/>
      <c r="M61" s="24"/>
      <c r="N61" s="24"/>
    </row>
    <row r="62" customFormat="false" ht="43.5" hidden="false" customHeight="true" outlineLevel="0" collapsed="false">
      <c r="A62" s="24"/>
      <c r="B62" s="27" t="s">
        <v>217</v>
      </c>
      <c r="C62" s="27" t="s">
        <v>1065</v>
      </c>
      <c r="D62" s="27" t="s">
        <v>1066</v>
      </c>
      <c r="E62" s="27" t="s">
        <v>412</v>
      </c>
      <c r="F62" s="27" t="s">
        <v>383</v>
      </c>
      <c r="G62" s="24"/>
      <c r="H62" s="24"/>
      <c r="I62" s="24"/>
      <c r="J62" s="24"/>
      <c r="K62" s="24"/>
      <c r="L62" s="24"/>
      <c r="M62" s="24"/>
      <c r="N62" s="24"/>
    </row>
    <row r="63" customFormat="false" ht="19.5" hidden="false" customHeight="true" outlineLevel="0" collapsed="false">
      <c r="A63" s="30" t="s">
        <v>1067</v>
      </c>
      <c r="B63" s="52" t="s">
        <v>1068</v>
      </c>
      <c r="C63" s="37"/>
      <c r="D63" s="37"/>
      <c r="E63" s="37"/>
      <c r="F63" s="36"/>
      <c r="G63" s="24"/>
      <c r="H63" s="24"/>
      <c r="I63" s="24"/>
      <c r="J63" s="24"/>
      <c r="K63" s="24"/>
      <c r="L63" s="24"/>
      <c r="M63" s="24"/>
      <c r="N63" s="24"/>
    </row>
    <row r="64" customFormat="false" ht="19.5" hidden="false" customHeight="true" outlineLevel="0" collapsed="false">
      <c r="A64" s="30" t="s">
        <v>1069</v>
      </c>
      <c r="B64" s="52" t="s">
        <v>305</v>
      </c>
      <c r="C64" s="37"/>
      <c r="D64" s="37"/>
      <c r="E64" s="37"/>
      <c r="F64" s="36"/>
      <c r="G64" s="24"/>
      <c r="H64" s="24"/>
      <c r="I64" s="24"/>
      <c r="J64" s="24"/>
      <c r="K64" s="24"/>
      <c r="L64" s="24"/>
      <c r="M64" s="24"/>
      <c r="N64" s="24"/>
    </row>
    <row r="65" customFormat="false" ht="19.5" hidden="false" customHeight="true" outlineLevel="0" collapsed="false">
      <c r="A65" s="30" t="s">
        <v>1070</v>
      </c>
      <c r="B65" s="52" t="s">
        <v>307</v>
      </c>
      <c r="C65" s="37"/>
      <c r="D65" s="37"/>
      <c r="E65" s="37"/>
      <c r="F65" s="36"/>
      <c r="G65" s="24"/>
      <c r="H65" s="24"/>
      <c r="I65" s="24"/>
      <c r="J65" s="24"/>
      <c r="K65" s="24"/>
      <c r="L65" s="24"/>
      <c r="M65" s="24"/>
      <c r="N65" s="24"/>
    </row>
    <row r="66" customFormat="false" ht="19.5" hidden="false" customHeight="true" outlineLevel="0" collapsed="false">
      <c r="A66" s="30" t="s">
        <v>1071</v>
      </c>
      <c r="B66" s="52" t="s">
        <v>311</v>
      </c>
      <c r="C66" s="37"/>
      <c r="D66" s="37"/>
      <c r="E66" s="37"/>
      <c r="F66" s="36"/>
      <c r="G66" s="24"/>
      <c r="H66" s="24"/>
      <c r="I66" s="24"/>
      <c r="J66" s="24"/>
      <c r="K66" s="24"/>
      <c r="L66" s="24"/>
      <c r="M66" s="24"/>
      <c r="N66" s="24"/>
    </row>
    <row r="67" customFormat="false" ht="15" hidden="false" customHeight="false" outlineLevel="0" collapsed="false">
      <c r="A67" s="24"/>
      <c r="B67" s="24"/>
      <c r="C67" s="24"/>
      <c r="D67" s="24"/>
      <c r="E67" s="24"/>
      <c r="F67" s="24"/>
      <c r="G67" s="24"/>
      <c r="H67" s="24"/>
      <c r="I67" s="24"/>
      <c r="J67" s="24"/>
      <c r="K67" s="24"/>
      <c r="L67" s="24"/>
      <c r="M67" s="24"/>
      <c r="N67" s="24"/>
    </row>
    <row r="68" customFormat="false" ht="15" hidden="false" customHeight="false" outlineLevel="0" collapsed="false">
      <c r="A68" s="24"/>
      <c r="B68" s="24"/>
      <c r="C68" s="24"/>
      <c r="D68" s="24"/>
      <c r="E68" s="24"/>
      <c r="F68" s="24"/>
      <c r="G68" s="24"/>
      <c r="H68" s="24"/>
      <c r="I68" s="24"/>
      <c r="J68" s="24"/>
      <c r="K68" s="24"/>
      <c r="L68" s="24"/>
      <c r="M68" s="24"/>
      <c r="N68" s="24"/>
    </row>
    <row r="69" customFormat="false" ht="15" hidden="false" customHeight="false" outlineLevel="0" collapsed="false">
      <c r="A69" s="24"/>
      <c r="B69" s="24"/>
      <c r="C69" s="24"/>
      <c r="D69" s="24"/>
      <c r="E69" s="24"/>
      <c r="F69" s="24"/>
      <c r="G69" s="24"/>
      <c r="H69" s="24"/>
      <c r="I69" s="24"/>
      <c r="J69" s="24"/>
      <c r="K69" s="24"/>
      <c r="L69" s="24"/>
      <c r="M69" s="24"/>
      <c r="N69" s="24"/>
    </row>
    <row r="70" customFormat="false" ht="15" hidden="false" customHeight="false" outlineLevel="0" collapsed="false">
      <c r="A70" s="24"/>
      <c r="B70" s="24"/>
      <c r="C70" s="24"/>
      <c r="D70" s="24"/>
      <c r="E70" s="24"/>
      <c r="F70" s="24"/>
      <c r="G70" s="24"/>
      <c r="H70" s="24"/>
      <c r="I70" s="24"/>
      <c r="J70" s="24"/>
      <c r="K70" s="24"/>
      <c r="L70" s="24"/>
      <c r="M70" s="24"/>
      <c r="N70" s="24"/>
    </row>
    <row r="71" customFormat="false" ht="15" hidden="false" customHeight="false" outlineLevel="0" collapsed="false">
      <c r="A71" s="24"/>
      <c r="B71" s="24"/>
      <c r="C71" s="24"/>
      <c r="D71" s="24"/>
      <c r="E71" s="24"/>
      <c r="F71" s="24"/>
      <c r="G71" s="24"/>
      <c r="H71" s="24"/>
      <c r="I71" s="24"/>
      <c r="J71" s="24"/>
      <c r="K71" s="24"/>
      <c r="L71" s="24"/>
      <c r="M71" s="24"/>
      <c r="N71" s="24"/>
    </row>
    <row r="72" customFormat="false" ht="15" hidden="false" customHeight="false" outlineLevel="0" collapsed="false">
      <c r="A72" s="24"/>
      <c r="B72" s="24"/>
      <c r="C72" s="24"/>
      <c r="D72" s="24"/>
      <c r="E72" s="24"/>
      <c r="F72" s="24"/>
      <c r="G72" s="24"/>
      <c r="H72" s="24"/>
      <c r="I72" s="24"/>
      <c r="J72" s="24"/>
      <c r="K72" s="24"/>
      <c r="L72" s="24"/>
      <c r="M72" s="24"/>
      <c r="N72" s="24"/>
    </row>
    <row r="73" customFormat="false" ht="15" hidden="false" customHeight="false" outlineLevel="0" collapsed="false">
      <c r="A73" s="24"/>
      <c r="B73" s="24"/>
      <c r="C73" s="24"/>
      <c r="D73" s="24"/>
      <c r="E73" s="24"/>
      <c r="F73" s="24"/>
      <c r="G73" s="24"/>
      <c r="H73" s="24"/>
      <c r="I73" s="24"/>
      <c r="J73" s="24"/>
      <c r="K73" s="24"/>
      <c r="L73" s="24"/>
      <c r="M73" s="24"/>
      <c r="N73" s="24"/>
    </row>
    <row r="74" customFormat="false" ht="15" hidden="false" customHeight="false" outlineLevel="0" collapsed="false">
      <c r="A74" s="24"/>
      <c r="B74" s="24"/>
      <c r="C74" s="24"/>
      <c r="D74" s="24"/>
      <c r="E74" s="24"/>
      <c r="F74" s="24"/>
      <c r="G74" s="24"/>
      <c r="H74" s="24"/>
      <c r="I74" s="24"/>
      <c r="J74" s="24"/>
      <c r="K74" s="24"/>
      <c r="L74" s="24"/>
      <c r="M74" s="24"/>
      <c r="N74" s="24"/>
    </row>
    <row r="75" customFormat="false" ht="15" hidden="false" customHeight="false" outlineLevel="0" collapsed="false">
      <c r="A75" s="24"/>
      <c r="B75" s="24"/>
      <c r="C75" s="24"/>
      <c r="D75" s="24"/>
      <c r="E75" s="24"/>
      <c r="F75" s="24"/>
      <c r="G75" s="24"/>
      <c r="H75" s="24"/>
      <c r="I75" s="24"/>
      <c r="J75" s="24"/>
      <c r="K75" s="24"/>
      <c r="L75" s="24"/>
      <c r="M75" s="24"/>
      <c r="N75" s="24"/>
    </row>
    <row r="76" customFormat="false" ht="15" hidden="false" customHeight="false" outlineLevel="0" collapsed="false">
      <c r="A76" s="24"/>
      <c r="B76" s="24"/>
      <c r="C76" s="24"/>
      <c r="D76" s="24"/>
      <c r="E76" s="24"/>
      <c r="F76" s="24"/>
      <c r="G76" s="24"/>
      <c r="H76" s="24"/>
      <c r="I76" s="24"/>
      <c r="J76" s="24"/>
      <c r="K76" s="24"/>
      <c r="L76" s="24"/>
      <c r="M76" s="24"/>
      <c r="N76" s="24"/>
    </row>
    <row r="77" customFormat="false" ht="15" hidden="false" customHeight="false" outlineLevel="0" collapsed="false">
      <c r="A77" s="24"/>
      <c r="B77" s="24"/>
      <c r="C77" s="24"/>
      <c r="D77" s="24"/>
      <c r="E77" s="24"/>
      <c r="F77" s="24"/>
      <c r="G77" s="24"/>
      <c r="H77" s="24"/>
      <c r="I77" s="24"/>
      <c r="J77" s="24"/>
      <c r="K77" s="24"/>
      <c r="L77" s="24"/>
      <c r="M77" s="24"/>
      <c r="N77" s="24"/>
    </row>
    <row r="78" customFormat="false" ht="15" hidden="false" customHeight="false" outlineLevel="0" collapsed="false">
      <c r="A78" s="24"/>
      <c r="B78" s="24"/>
      <c r="C78" s="24"/>
      <c r="D78" s="24"/>
      <c r="E78" s="24"/>
      <c r="F78" s="24"/>
      <c r="G78" s="24"/>
      <c r="H78" s="24"/>
      <c r="I78" s="24"/>
      <c r="J78" s="24"/>
      <c r="K78" s="24"/>
      <c r="L78" s="24"/>
      <c r="M78" s="24"/>
      <c r="N78" s="24"/>
    </row>
    <row r="79" customFormat="false" ht="15" hidden="false" customHeight="false" outlineLevel="0" collapsed="false">
      <c r="A79" s="24"/>
      <c r="B79" s="24"/>
      <c r="C79" s="24"/>
      <c r="D79" s="24"/>
      <c r="E79" s="24"/>
      <c r="F79" s="24"/>
      <c r="G79" s="24"/>
      <c r="H79" s="24"/>
      <c r="I79" s="24"/>
      <c r="J79" s="24"/>
      <c r="K79" s="24"/>
      <c r="L79" s="24"/>
      <c r="M79" s="24"/>
      <c r="N79" s="24"/>
    </row>
    <row r="80" customFormat="false" ht="15" hidden="false" customHeight="false" outlineLevel="0" collapsed="false">
      <c r="A80" s="24"/>
      <c r="B80" s="24"/>
      <c r="C80" s="24"/>
      <c r="D80" s="24"/>
      <c r="E80" s="24"/>
      <c r="F80" s="24"/>
      <c r="G80" s="24"/>
      <c r="H80" s="24"/>
      <c r="I80" s="24"/>
      <c r="J80" s="24"/>
      <c r="K80" s="24"/>
      <c r="L80" s="24"/>
      <c r="M80" s="24"/>
      <c r="N80" s="24"/>
    </row>
    <row r="81" customFormat="false" ht="15" hidden="false" customHeight="false" outlineLevel="0" collapsed="false">
      <c r="A81" s="24"/>
      <c r="B81" s="24"/>
      <c r="C81" s="24"/>
      <c r="D81" s="24"/>
      <c r="E81" s="24"/>
      <c r="F81" s="24"/>
      <c r="G81" s="24"/>
      <c r="H81" s="24"/>
      <c r="I81" s="24"/>
      <c r="J81" s="24"/>
      <c r="K81" s="24"/>
      <c r="L81" s="24"/>
      <c r="M81" s="24"/>
      <c r="N81" s="24"/>
    </row>
    <row r="82" customFormat="false" ht="15" hidden="false" customHeight="false" outlineLevel="0" collapsed="false">
      <c r="A82" s="24"/>
      <c r="B82" s="24"/>
      <c r="C82" s="24"/>
      <c r="D82" s="24"/>
      <c r="E82" s="24"/>
      <c r="F82" s="24"/>
      <c r="G82" s="24"/>
      <c r="H82" s="24"/>
      <c r="I82" s="24"/>
      <c r="J82" s="24"/>
      <c r="K82" s="24"/>
      <c r="L82" s="24"/>
      <c r="M82" s="24"/>
      <c r="N82" s="24"/>
    </row>
    <row r="83" customFormat="false" ht="15" hidden="false" customHeight="false" outlineLevel="0" collapsed="false">
      <c r="A83" s="24"/>
      <c r="B83" s="24"/>
      <c r="C83" s="24"/>
      <c r="D83" s="24"/>
      <c r="E83" s="24"/>
      <c r="F83" s="24"/>
      <c r="G83" s="24"/>
      <c r="H83" s="24"/>
      <c r="I83" s="24"/>
      <c r="J83" s="24"/>
      <c r="K83" s="24"/>
      <c r="L83" s="24"/>
      <c r="M83" s="24"/>
      <c r="N83" s="24"/>
    </row>
    <row r="84" customFormat="false" ht="15" hidden="false" customHeight="false" outlineLevel="0" collapsed="false">
      <c r="A84" s="24"/>
      <c r="B84" s="24"/>
      <c r="C84" s="24"/>
      <c r="D84" s="24"/>
      <c r="E84" s="24"/>
      <c r="F84" s="24"/>
      <c r="G84" s="24"/>
      <c r="H84" s="24"/>
      <c r="I84" s="24"/>
      <c r="J84" s="24"/>
      <c r="K84" s="24"/>
      <c r="L84" s="24"/>
      <c r="M84" s="24"/>
      <c r="N84" s="24"/>
    </row>
    <row r="85" customFormat="false" ht="15" hidden="false" customHeight="false" outlineLevel="0" collapsed="false">
      <c r="A85" s="24"/>
      <c r="B85" s="24"/>
      <c r="C85" s="24"/>
      <c r="D85" s="24"/>
      <c r="E85" s="24"/>
      <c r="F85" s="24"/>
      <c r="G85" s="24"/>
      <c r="H85" s="24"/>
      <c r="I85" s="24"/>
      <c r="J85" s="24"/>
      <c r="K85" s="24"/>
      <c r="L85" s="24"/>
      <c r="M85" s="24"/>
      <c r="N85" s="24"/>
    </row>
    <row r="86" customFormat="false" ht="15" hidden="false" customHeight="false" outlineLevel="0" collapsed="false">
      <c r="A86" s="24"/>
      <c r="B86" s="24"/>
      <c r="C86" s="24"/>
      <c r="D86" s="24"/>
      <c r="E86" s="24"/>
      <c r="F86" s="24"/>
      <c r="G86" s="24"/>
      <c r="H86" s="24"/>
      <c r="I86" s="24"/>
      <c r="J86" s="24"/>
      <c r="K86" s="24"/>
      <c r="L86" s="24"/>
      <c r="M86" s="24"/>
      <c r="N86" s="24"/>
    </row>
    <row r="87" customFormat="false" ht="15" hidden="false" customHeight="false" outlineLevel="0" collapsed="false">
      <c r="A87" s="24"/>
      <c r="B87" s="24"/>
      <c r="C87" s="24"/>
      <c r="D87" s="24"/>
      <c r="E87" s="24"/>
      <c r="F87" s="24"/>
      <c r="G87" s="24"/>
      <c r="H87" s="24"/>
      <c r="I87" s="24"/>
      <c r="J87" s="24"/>
      <c r="K87" s="24"/>
      <c r="L87" s="24"/>
      <c r="M87" s="24"/>
      <c r="N87" s="24"/>
    </row>
    <row r="88" customFormat="false" ht="15" hidden="false" customHeight="false" outlineLevel="0" collapsed="false">
      <c r="A88" s="24"/>
      <c r="B88" s="24"/>
      <c r="C88" s="24"/>
      <c r="D88" s="24"/>
      <c r="E88" s="24"/>
      <c r="F88" s="24"/>
      <c r="G88" s="24"/>
      <c r="H88" s="24"/>
      <c r="I88" s="24"/>
      <c r="J88" s="24"/>
      <c r="K88" s="24"/>
      <c r="L88" s="24"/>
      <c r="M88" s="24"/>
      <c r="N88" s="24"/>
    </row>
    <row r="89" customFormat="false" ht="15" hidden="false" customHeight="false" outlineLevel="0" collapsed="false">
      <c r="A89" s="24"/>
      <c r="B89" s="24"/>
      <c r="C89" s="24"/>
      <c r="D89" s="24"/>
      <c r="E89" s="24"/>
      <c r="F89" s="24"/>
      <c r="G89" s="24"/>
      <c r="H89" s="24"/>
      <c r="I89" s="24"/>
      <c r="J89" s="24"/>
      <c r="K89" s="24"/>
      <c r="L89" s="24"/>
      <c r="M89" s="24"/>
      <c r="N89" s="24"/>
    </row>
    <row r="90" customFormat="false" ht="15" hidden="false" customHeight="false" outlineLevel="0" collapsed="false">
      <c r="A90" s="24"/>
      <c r="B90" s="24"/>
      <c r="C90" s="24"/>
      <c r="D90" s="24"/>
      <c r="E90" s="24"/>
      <c r="F90" s="24"/>
      <c r="G90" s="24"/>
      <c r="H90" s="24"/>
      <c r="I90" s="24"/>
      <c r="J90" s="24"/>
      <c r="K90" s="24"/>
      <c r="L90" s="24"/>
      <c r="M90" s="24"/>
      <c r="N90" s="24"/>
    </row>
    <row r="91" customFormat="false" ht="15" hidden="false" customHeight="false" outlineLevel="0" collapsed="false">
      <c r="A91" s="24"/>
      <c r="B91" s="24"/>
      <c r="C91" s="24"/>
      <c r="D91" s="24"/>
      <c r="E91" s="24"/>
      <c r="F91" s="24"/>
      <c r="G91" s="24"/>
      <c r="H91" s="24"/>
      <c r="I91" s="24"/>
      <c r="J91" s="24"/>
      <c r="K91" s="24"/>
      <c r="L91" s="24"/>
      <c r="M91" s="24"/>
      <c r="N91" s="24"/>
    </row>
    <row r="92" customFormat="false" ht="15" hidden="false" customHeight="false" outlineLevel="0" collapsed="false">
      <c r="A92" s="24"/>
      <c r="B92" s="24"/>
      <c r="C92" s="24"/>
      <c r="D92" s="24"/>
      <c r="E92" s="24"/>
      <c r="F92" s="24"/>
      <c r="G92" s="24"/>
      <c r="H92" s="24"/>
      <c r="I92" s="24"/>
      <c r="J92" s="24"/>
      <c r="K92" s="24"/>
      <c r="L92" s="24"/>
      <c r="M92" s="24"/>
      <c r="N92" s="24"/>
    </row>
    <row r="93" customFormat="false" ht="15" hidden="false" customHeight="false" outlineLevel="0" collapsed="false">
      <c r="A93" s="24"/>
      <c r="B93" s="24"/>
      <c r="C93" s="24"/>
      <c r="D93" s="24"/>
      <c r="E93" s="24"/>
      <c r="F93" s="24"/>
      <c r="G93" s="24"/>
      <c r="H93" s="24"/>
      <c r="I93" s="24"/>
      <c r="J93" s="24"/>
      <c r="K93" s="24"/>
      <c r="L93" s="24"/>
      <c r="M93" s="24"/>
      <c r="N93" s="24"/>
    </row>
    <row r="94" customFormat="false" ht="15" hidden="false" customHeight="false" outlineLevel="0" collapsed="false">
      <c r="A94" s="24"/>
      <c r="B94" s="24"/>
      <c r="C94" s="24"/>
      <c r="D94" s="24"/>
      <c r="E94" s="24"/>
      <c r="F94" s="24"/>
      <c r="G94" s="24"/>
      <c r="H94" s="24"/>
      <c r="I94" s="24"/>
      <c r="J94" s="24"/>
      <c r="K94" s="24"/>
      <c r="L94" s="24"/>
      <c r="M94" s="24"/>
      <c r="N94" s="24"/>
    </row>
    <row r="95" customFormat="false" ht="15" hidden="false" customHeight="false" outlineLevel="0" collapsed="false">
      <c r="A95" s="24"/>
      <c r="B95" s="24"/>
      <c r="C95" s="24"/>
      <c r="D95" s="24"/>
      <c r="E95" s="24"/>
      <c r="F95" s="24"/>
      <c r="G95" s="24"/>
      <c r="H95" s="24"/>
      <c r="I95" s="24"/>
      <c r="J95" s="24"/>
      <c r="K95" s="24"/>
      <c r="L95" s="24"/>
      <c r="M95" s="24"/>
      <c r="N95" s="24"/>
    </row>
    <row r="96" customFormat="false" ht="15" hidden="false" customHeight="false" outlineLevel="0" collapsed="false">
      <c r="A96" s="24"/>
      <c r="B96" s="24"/>
      <c r="C96" s="24"/>
      <c r="D96" s="24"/>
      <c r="E96" s="24"/>
      <c r="F96" s="24"/>
      <c r="G96" s="24"/>
      <c r="H96" s="24"/>
      <c r="I96" s="24"/>
      <c r="J96" s="24"/>
      <c r="K96" s="24"/>
      <c r="L96" s="24"/>
      <c r="M96" s="24"/>
      <c r="N96" s="24"/>
    </row>
    <row r="97" customFormat="false" ht="15" hidden="false" customHeight="false" outlineLevel="0" collapsed="false">
      <c r="A97" s="24"/>
      <c r="B97" s="24"/>
      <c r="C97" s="24"/>
      <c r="D97" s="24"/>
      <c r="E97" s="24"/>
      <c r="F97" s="24"/>
      <c r="G97" s="24"/>
      <c r="H97" s="24"/>
      <c r="I97" s="24"/>
      <c r="J97" s="24"/>
      <c r="K97" s="24"/>
      <c r="L97" s="24"/>
      <c r="M97" s="24"/>
      <c r="N97" s="24"/>
    </row>
    <row r="98" customFormat="false" ht="15" hidden="false" customHeight="false" outlineLevel="0" collapsed="false">
      <c r="A98" s="24"/>
      <c r="B98" s="24"/>
      <c r="C98" s="24"/>
      <c r="D98" s="24"/>
      <c r="E98" s="24"/>
      <c r="F98" s="24"/>
      <c r="G98" s="24"/>
      <c r="H98" s="24"/>
      <c r="I98" s="24"/>
      <c r="J98" s="24"/>
      <c r="K98" s="24"/>
      <c r="L98" s="24"/>
      <c r="M98" s="24"/>
      <c r="N98" s="24"/>
    </row>
    <row r="99" customFormat="false" ht="15" hidden="false" customHeight="false" outlineLevel="0" collapsed="false">
      <c r="A99" s="24"/>
      <c r="B99" s="24"/>
      <c r="C99" s="24"/>
      <c r="D99" s="24"/>
      <c r="E99" s="24"/>
      <c r="F99" s="24"/>
      <c r="G99" s="24"/>
      <c r="H99" s="24"/>
      <c r="I99" s="24"/>
      <c r="J99" s="24"/>
      <c r="K99" s="24"/>
      <c r="L99" s="24"/>
      <c r="M99" s="24"/>
      <c r="N99" s="24"/>
    </row>
    <row r="100" customFormat="false" ht="15" hidden="false" customHeight="false" outlineLevel="0" collapsed="false">
      <c r="A100" s="24"/>
      <c r="B100" s="24"/>
      <c r="C100" s="24"/>
      <c r="D100" s="24"/>
      <c r="E100" s="24"/>
      <c r="F100" s="24"/>
      <c r="G100" s="24"/>
      <c r="H100" s="24"/>
      <c r="I100" s="24"/>
      <c r="J100" s="24"/>
      <c r="K100" s="24"/>
      <c r="L100" s="24"/>
      <c r="M100" s="24"/>
      <c r="N100" s="24"/>
    </row>
    <row r="101" customFormat="false" ht="15" hidden="false" customHeight="false" outlineLevel="0" collapsed="false">
      <c r="A101" s="24"/>
      <c r="B101" s="24"/>
      <c r="C101" s="24"/>
      <c r="D101" s="24"/>
      <c r="E101" s="24"/>
      <c r="F101" s="24"/>
      <c r="G101" s="24"/>
      <c r="H101" s="24"/>
      <c r="I101" s="24"/>
      <c r="J101" s="24"/>
      <c r="K101" s="24"/>
      <c r="L101" s="24"/>
      <c r="M101" s="24"/>
      <c r="N101" s="24"/>
    </row>
    <row r="102" customFormat="false" ht="15" hidden="false" customHeight="false" outlineLevel="0" collapsed="false">
      <c r="A102" s="24"/>
      <c r="B102" s="24"/>
      <c r="C102" s="24"/>
      <c r="D102" s="24"/>
      <c r="E102" s="24"/>
      <c r="F102" s="24"/>
      <c r="G102" s="24"/>
      <c r="H102" s="24"/>
      <c r="I102" s="24"/>
      <c r="J102" s="24"/>
      <c r="K102" s="24"/>
      <c r="L102" s="24"/>
      <c r="M102" s="24"/>
      <c r="N102" s="24"/>
    </row>
    <row r="103" customFormat="false" ht="15" hidden="false" customHeight="false" outlineLevel="0" collapsed="false">
      <c r="A103" s="24"/>
      <c r="B103" s="24"/>
      <c r="C103" s="24"/>
      <c r="D103" s="24"/>
      <c r="E103" s="24"/>
      <c r="F103" s="24"/>
      <c r="G103" s="24"/>
      <c r="H103" s="24"/>
      <c r="I103" s="24"/>
      <c r="J103" s="24"/>
      <c r="K103" s="24"/>
      <c r="L103" s="24"/>
      <c r="M103" s="24"/>
      <c r="N103" s="24"/>
    </row>
    <row r="104" customFormat="false" ht="15" hidden="false" customHeight="false" outlineLevel="0" collapsed="false">
      <c r="A104" s="24"/>
      <c r="B104" s="24"/>
      <c r="C104" s="24"/>
      <c r="D104" s="24"/>
      <c r="E104" s="24"/>
      <c r="F104" s="24"/>
      <c r="G104" s="24"/>
      <c r="H104" s="24"/>
      <c r="I104" s="24"/>
      <c r="J104" s="24"/>
      <c r="K104" s="24"/>
      <c r="L104" s="24"/>
      <c r="M104" s="24"/>
      <c r="N104" s="24"/>
    </row>
    <row r="105" customFormat="false" ht="15" hidden="false" customHeight="false" outlineLevel="0" collapsed="false">
      <c r="A105" s="24"/>
      <c r="B105" s="24"/>
      <c r="C105" s="24"/>
      <c r="D105" s="24"/>
      <c r="E105" s="24"/>
      <c r="F105" s="24"/>
      <c r="G105" s="24"/>
      <c r="H105" s="24"/>
      <c r="I105" s="24"/>
      <c r="J105" s="24"/>
      <c r="K105" s="24"/>
      <c r="L105" s="24"/>
      <c r="M105" s="24"/>
      <c r="N105" s="24"/>
    </row>
    <row r="106" customFormat="false" ht="15" hidden="false" customHeight="false" outlineLevel="0" collapsed="false">
      <c r="A106" s="24"/>
      <c r="B106" s="24"/>
      <c r="C106" s="24"/>
      <c r="D106" s="24"/>
      <c r="E106" s="24"/>
      <c r="F106" s="24"/>
      <c r="G106" s="24"/>
      <c r="H106" s="24"/>
      <c r="I106" s="24"/>
      <c r="J106" s="24"/>
      <c r="K106" s="24"/>
      <c r="L106" s="24"/>
      <c r="M106" s="24"/>
      <c r="N106" s="24"/>
    </row>
    <row r="107" customFormat="false" ht="15" hidden="false" customHeight="false" outlineLevel="0" collapsed="false">
      <c r="A107" s="24"/>
      <c r="B107" s="24"/>
      <c r="C107" s="24"/>
      <c r="D107" s="24"/>
      <c r="E107" s="24"/>
      <c r="F107" s="24"/>
      <c r="G107" s="24"/>
      <c r="H107" s="24"/>
      <c r="I107" s="24"/>
      <c r="J107" s="24"/>
      <c r="K107" s="24"/>
      <c r="L107" s="24"/>
      <c r="M107" s="24"/>
      <c r="N107" s="24"/>
    </row>
    <row r="108" customFormat="false" ht="15" hidden="false" customHeight="false" outlineLevel="0" collapsed="false">
      <c r="A108" s="24"/>
      <c r="B108" s="24"/>
      <c r="C108" s="24"/>
      <c r="D108" s="24"/>
      <c r="E108" s="24"/>
      <c r="F108" s="24"/>
      <c r="G108" s="24"/>
      <c r="H108" s="24"/>
      <c r="I108" s="24"/>
      <c r="J108" s="24"/>
      <c r="K108" s="24"/>
      <c r="L108" s="24"/>
      <c r="M108" s="24"/>
      <c r="N108" s="24"/>
    </row>
    <row r="109" customFormat="false" ht="15" hidden="false" customHeight="false" outlineLevel="0" collapsed="false">
      <c r="A109" s="24"/>
      <c r="B109" s="24"/>
      <c r="C109" s="24"/>
      <c r="D109" s="24"/>
      <c r="E109" s="24"/>
      <c r="F109" s="24"/>
      <c r="G109" s="24"/>
      <c r="H109" s="24"/>
      <c r="I109" s="24"/>
      <c r="J109" s="24"/>
      <c r="K109" s="24"/>
      <c r="L109" s="24"/>
      <c r="M109" s="24"/>
      <c r="N109" s="24"/>
    </row>
    <row r="110" customFormat="false" ht="15" hidden="false" customHeight="false" outlineLevel="0" collapsed="false">
      <c r="A110" s="24"/>
      <c r="B110" s="24"/>
      <c r="C110" s="24"/>
      <c r="D110" s="24"/>
      <c r="E110" s="24"/>
      <c r="F110" s="24"/>
      <c r="G110" s="24"/>
      <c r="H110" s="24"/>
      <c r="I110" s="24"/>
      <c r="J110" s="24"/>
      <c r="K110" s="24"/>
      <c r="L110" s="24"/>
      <c r="M110" s="24"/>
      <c r="N110" s="24"/>
    </row>
    <row r="111" customFormat="false" ht="15" hidden="false" customHeight="false" outlineLevel="0" collapsed="false">
      <c r="A111" s="24"/>
      <c r="B111" s="24"/>
      <c r="C111" s="24"/>
      <c r="D111" s="24"/>
      <c r="E111" s="24"/>
      <c r="F111" s="24"/>
      <c r="G111" s="24"/>
      <c r="H111" s="24"/>
      <c r="I111" s="24"/>
      <c r="J111" s="24"/>
      <c r="K111" s="24"/>
      <c r="L111" s="24"/>
      <c r="M111" s="24"/>
      <c r="N111" s="24"/>
    </row>
    <row r="112" customFormat="false" ht="15" hidden="false" customHeight="false" outlineLevel="0" collapsed="false">
      <c r="A112" s="24"/>
      <c r="B112" s="24"/>
      <c r="C112" s="24"/>
      <c r="D112" s="24"/>
      <c r="E112" s="24"/>
      <c r="F112" s="24"/>
      <c r="G112" s="24"/>
      <c r="H112" s="24"/>
      <c r="I112" s="24"/>
      <c r="J112" s="24"/>
      <c r="K112" s="24"/>
      <c r="L112" s="24"/>
      <c r="M112" s="24"/>
      <c r="N112" s="24"/>
    </row>
    <row r="113" customFormat="false" ht="15" hidden="false" customHeight="false" outlineLevel="0" collapsed="false">
      <c r="A113" s="24"/>
      <c r="B113" s="24"/>
      <c r="C113" s="24"/>
      <c r="D113" s="24"/>
      <c r="E113" s="24"/>
      <c r="F113" s="24"/>
      <c r="G113" s="24"/>
      <c r="H113" s="24"/>
      <c r="I113" s="24"/>
      <c r="J113" s="24"/>
      <c r="K113" s="24"/>
      <c r="L113" s="24"/>
      <c r="M113" s="24"/>
      <c r="N113" s="24"/>
    </row>
    <row r="114" customFormat="false" ht="15" hidden="false" customHeight="false" outlineLevel="0" collapsed="false">
      <c r="A114" s="24"/>
      <c r="B114" s="24"/>
      <c r="C114" s="24"/>
      <c r="D114" s="24"/>
      <c r="E114" s="24"/>
      <c r="F114" s="24"/>
      <c r="G114" s="24"/>
      <c r="H114" s="24"/>
      <c r="I114" s="24"/>
      <c r="J114" s="24"/>
      <c r="K114" s="24"/>
      <c r="L114" s="24"/>
      <c r="M114" s="24"/>
      <c r="N114" s="24"/>
    </row>
    <row r="115" customFormat="false" ht="15" hidden="false" customHeight="false" outlineLevel="0" collapsed="false">
      <c r="A115" s="24"/>
      <c r="B115" s="24"/>
      <c r="C115" s="24"/>
      <c r="D115" s="24"/>
      <c r="E115" s="24"/>
      <c r="F115" s="24"/>
      <c r="G115" s="24"/>
      <c r="H115" s="24"/>
      <c r="I115" s="24"/>
      <c r="J115" s="24"/>
      <c r="K115" s="24"/>
      <c r="L115" s="24"/>
      <c r="M115" s="24"/>
      <c r="N115" s="24"/>
    </row>
    <row r="116" customFormat="false" ht="15" hidden="false" customHeight="false" outlineLevel="0" collapsed="false">
      <c r="A116" s="24"/>
      <c r="B116" s="24"/>
      <c r="C116" s="24"/>
      <c r="D116" s="24"/>
      <c r="E116" s="24"/>
      <c r="F116" s="24"/>
      <c r="G116" s="24"/>
      <c r="H116" s="24"/>
      <c r="I116" s="24"/>
      <c r="J116" s="24"/>
      <c r="K116" s="24"/>
      <c r="L116" s="24"/>
      <c r="M116" s="24"/>
      <c r="N116" s="24"/>
    </row>
    <row r="117" customFormat="false" ht="15" hidden="false" customHeight="false" outlineLevel="0" collapsed="false">
      <c r="A117" s="24"/>
      <c r="B117" s="24"/>
      <c r="C117" s="24"/>
      <c r="D117" s="24"/>
      <c r="E117" s="24"/>
      <c r="F117" s="24"/>
      <c r="G117" s="24"/>
      <c r="H117" s="24"/>
      <c r="I117" s="24"/>
      <c r="J117" s="24"/>
      <c r="K117" s="24"/>
      <c r="L117" s="24"/>
      <c r="M117" s="24"/>
      <c r="N117" s="24"/>
    </row>
    <row r="118" customFormat="false" ht="15" hidden="false" customHeight="false" outlineLevel="0" collapsed="false">
      <c r="A118" s="24"/>
      <c r="B118" s="24"/>
      <c r="C118" s="24"/>
      <c r="D118" s="24"/>
      <c r="E118" s="24"/>
      <c r="F118" s="24"/>
      <c r="G118" s="24"/>
      <c r="H118" s="24"/>
      <c r="I118" s="24"/>
      <c r="J118" s="24"/>
      <c r="K118" s="24"/>
      <c r="L118" s="24"/>
      <c r="M118" s="24"/>
      <c r="N118" s="24"/>
    </row>
    <row r="119" customFormat="false" ht="15" hidden="false" customHeight="false" outlineLevel="0" collapsed="false">
      <c r="A119" s="24"/>
      <c r="B119" s="24"/>
      <c r="C119" s="24"/>
      <c r="D119" s="24"/>
      <c r="E119" s="24"/>
      <c r="F119" s="24"/>
      <c r="G119" s="24"/>
      <c r="H119" s="24"/>
      <c r="I119" s="24"/>
      <c r="J119" s="24"/>
      <c r="K119" s="24"/>
      <c r="L119" s="24"/>
      <c r="M119" s="24"/>
      <c r="N119" s="24"/>
    </row>
    <row r="120" customFormat="false" ht="15" hidden="false" customHeight="false" outlineLevel="0" collapsed="false">
      <c r="A120" s="24"/>
      <c r="B120" s="24"/>
      <c r="C120" s="24"/>
      <c r="D120" s="24"/>
      <c r="E120" s="24"/>
      <c r="F120" s="24"/>
      <c r="G120" s="24"/>
      <c r="H120" s="24"/>
      <c r="I120" s="24"/>
      <c r="J120" s="24"/>
      <c r="K120" s="24"/>
      <c r="L120" s="24"/>
      <c r="M120" s="24"/>
      <c r="N120" s="24"/>
    </row>
    <row r="121" customFormat="false" ht="15" hidden="false" customHeight="false" outlineLevel="0" collapsed="false">
      <c r="A121" s="24"/>
      <c r="B121" s="24"/>
      <c r="C121" s="24"/>
      <c r="D121" s="24"/>
      <c r="E121" s="24"/>
      <c r="F121" s="24"/>
      <c r="G121" s="24"/>
      <c r="H121" s="24"/>
      <c r="I121" s="24"/>
      <c r="J121" s="24"/>
      <c r="K121" s="24"/>
      <c r="L121" s="24"/>
      <c r="M121" s="24"/>
      <c r="N121" s="24"/>
    </row>
    <row r="122" customFormat="false" ht="15" hidden="false" customHeight="false" outlineLevel="0" collapsed="false">
      <c r="A122" s="24"/>
      <c r="B122" s="24"/>
      <c r="C122" s="24"/>
      <c r="D122" s="24"/>
      <c r="E122" s="24"/>
      <c r="F122" s="24"/>
      <c r="G122" s="24"/>
      <c r="H122" s="24"/>
      <c r="I122" s="24"/>
      <c r="J122" s="24"/>
      <c r="K122" s="24"/>
      <c r="L122" s="24"/>
      <c r="M122" s="24"/>
      <c r="N122" s="24"/>
    </row>
    <row r="123" customFormat="false" ht="15" hidden="false" customHeight="false" outlineLevel="0" collapsed="false">
      <c r="A123" s="24"/>
      <c r="B123" s="24"/>
      <c r="C123" s="24"/>
      <c r="D123" s="24"/>
      <c r="E123" s="24"/>
      <c r="F123" s="24"/>
      <c r="G123" s="24"/>
      <c r="H123" s="24"/>
      <c r="I123" s="24"/>
      <c r="J123" s="24"/>
      <c r="K123" s="24"/>
      <c r="L123" s="24"/>
      <c r="M123" s="24"/>
      <c r="N123" s="24"/>
    </row>
    <row r="124" customFormat="false" ht="15" hidden="false" customHeight="false" outlineLevel="0" collapsed="false">
      <c r="A124" s="24"/>
      <c r="B124" s="24"/>
      <c r="C124" s="24"/>
      <c r="D124" s="24"/>
      <c r="E124" s="24"/>
      <c r="F124" s="24"/>
      <c r="G124" s="24"/>
      <c r="H124" s="24"/>
      <c r="I124" s="24"/>
      <c r="J124" s="24"/>
      <c r="K124" s="24"/>
      <c r="L124" s="24"/>
      <c r="M124" s="24"/>
      <c r="N124" s="24"/>
    </row>
    <row r="125" customFormat="false" ht="15" hidden="false" customHeight="false" outlineLevel="0" collapsed="false">
      <c r="A125" s="24"/>
      <c r="B125" s="24"/>
      <c r="C125" s="24"/>
      <c r="D125" s="24"/>
      <c r="E125" s="24"/>
      <c r="F125" s="24"/>
      <c r="G125" s="24"/>
      <c r="H125" s="24"/>
      <c r="I125" s="24"/>
      <c r="J125" s="24"/>
      <c r="K125" s="24"/>
      <c r="L125" s="24"/>
      <c r="M125" s="24"/>
      <c r="N125" s="24"/>
    </row>
    <row r="126" customFormat="false" ht="15" hidden="false" customHeight="false" outlineLevel="0" collapsed="false">
      <c r="A126" s="24"/>
      <c r="B126" s="24"/>
      <c r="C126" s="24"/>
      <c r="D126" s="24"/>
      <c r="E126" s="24"/>
      <c r="F126" s="24"/>
      <c r="G126" s="24"/>
      <c r="H126" s="24"/>
      <c r="I126" s="24"/>
      <c r="J126" s="24"/>
      <c r="K126" s="24"/>
      <c r="L126" s="24"/>
      <c r="M126" s="24"/>
      <c r="N126" s="24"/>
    </row>
    <row r="127" customFormat="false" ht="15" hidden="false" customHeight="false" outlineLevel="0" collapsed="false">
      <c r="A127" s="24"/>
      <c r="B127" s="24"/>
      <c r="C127" s="24"/>
      <c r="D127" s="24"/>
      <c r="E127" s="24"/>
      <c r="F127" s="24"/>
      <c r="G127" s="24"/>
      <c r="H127" s="24"/>
      <c r="I127" s="24"/>
      <c r="J127" s="24"/>
      <c r="K127" s="24"/>
      <c r="L127" s="24"/>
      <c r="M127" s="24"/>
      <c r="N127" s="24"/>
    </row>
    <row r="128" customFormat="false" ht="15" hidden="false" customHeight="false" outlineLevel="0" collapsed="false">
      <c r="A128" s="24"/>
      <c r="B128" s="24"/>
      <c r="C128" s="24"/>
      <c r="D128" s="24"/>
      <c r="E128" s="24"/>
      <c r="F128" s="24"/>
      <c r="G128" s="24"/>
      <c r="H128" s="24"/>
      <c r="I128" s="24"/>
      <c r="J128" s="24"/>
      <c r="K128" s="24"/>
      <c r="L128" s="24"/>
      <c r="M128" s="24"/>
      <c r="N128" s="24"/>
    </row>
    <row r="129" customFormat="false" ht="15" hidden="false" customHeight="false" outlineLevel="0" collapsed="false">
      <c r="A129" s="24"/>
      <c r="B129" s="24"/>
      <c r="C129" s="24"/>
      <c r="D129" s="24"/>
      <c r="E129" s="24"/>
      <c r="F129" s="24"/>
      <c r="G129" s="24"/>
      <c r="H129" s="24"/>
      <c r="I129" s="24"/>
      <c r="J129" s="24"/>
      <c r="K129" s="24"/>
      <c r="L129" s="24"/>
      <c r="M129" s="24"/>
      <c r="N129" s="24"/>
    </row>
    <row r="130" customFormat="false" ht="15" hidden="false" customHeight="false" outlineLevel="0" collapsed="false">
      <c r="A130" s="24"/>
      <c r="B130" s="24"/>
      <c r="C130" s="24"/>
      <c r="D130" s="24"/>
      <c r="E130" s="24"/>
      <c r="F130" s="24"/>
      <c r="G130" s="24"/>
      <c r="H130" s="24"/>
      <c r="I130" s="24"/>
      <c r="J130" s="24"/>
      <c r="K130" s="24"/>
      <c r="L130" s="24"/>
      <c r="M130" s="24"/>
      <c r="N130" s="24"/>
    </row>
    <row r="131" customFormat="false" ht="15" hidden="false" customHeight="false" outlineLevel="0" collapsed="false">
      <c r="A131" s="24"/>
      <c r="B131" s="24"/>
      <c r="C131" s="24"/>
      <c r="D131" s="24"/>
      <c r="E131" s="24"/>
      <c r="F131" s="24"/>
      <c r="G131" s="24"/>
      <c r="H131" s="24"/>
      <c r="I131" s="24"/>
      <c r="J131" s="24"/>
      <c r="K131" s="24"/>
      <c r="L131" s="24"/>
      <c r="M131" s="24"/>
      <c r="N131" s="24"/>
    </row>
    <row r="132" customFormat="false" ht="15" hidden="false" customHeight="false" outlineLevel="0" collapsed="false">
      <c r="A132" s="24"/>
      <c r="B132" s="24"/>
      <c r="C132" s="24"/>
      <c r="D132" s="24"/>
      <c r="E132" s="24"/>
      <c r="F132" s="24"/>
      <c r="G132" s="24"/>
      <c r="H132" s="24"/>
      <c r="I132" s="24"/>
      <c r="J132" s="24"/>
      <c r="K132" s="24"/>
      <c r="L132" s="24"/>
      <c r="M132" s="24"/>
      <c r="N132" s="24"/>
    </row>
    <row r="133" customFormat="false" ht="15" hidden="false" customHeight="false" outlineLevel="0" collapsed="false">
      <c r="A133" s="24"/>
      <c r="B133" s="24"/>
      <c r="C133" s="24"/>
      <c r="D133" s="24"/>
      <c r="E133" s="24"/>
      <c r="F133" s="24"/>
      <c r="G133" s="24"/>
      <c r="H133" s="24"/>
      <c r="I133" s="24"/>
      <c r="J133" s="24"/>
      <c r="K133" s="24"/>
      <c r="L133" s="24"/>
      <c r="M133" s="24"/>
      <c r="N133" s="24"/>
    </row>
    <row r="134" customFormat="false" ht="15" hidden="false" customHeight="false" outlineLevel="0" collapsed="false">
      <c r="A134" s="24"/>
      <c r="B134" s="24"/>
      <c r="C134" s="24"/>
      <c r="D134" s="24"/>
      <c r="E134" s="24"/>
      <c r="F134" s="24"/>
      <c r="G134" s="24"/>
      <c r="H134" s="24"/>
      <c r="I134" s="24"/>
      <c r="J134" s="24"/>
      <c r="K134" s="24"/>
      <c r="L134" s="24"/>
      <c r="M134" s="24"/>
      <c r="N134" s="24"/>
    </row>
    <row r="135" customFormat="false" ht="15" hidden="false" customHeight="false" outlineLevel="0" collapsed="false">
      <c r="A135" s="24"/>
      <c r="B135" s="24"/>
      <c r="C135" s="24"/>
      <c r="D135" s="24"/>
      <c r="E135" s="24"/>
      <c r="F135" s="24"/>
      <c r="G135" s="24"/>
      <c r="H135" s="24"/>
      <c r="I135" s="24"/>
      <c r="J135" s="24"/>
      <c r="K135" s="24"/>
      <c r="L135" s="24"/>
      <c r="M135" s="24"/>
      <c r="N135" s="24"/>
    </row>
    <row r="136" customFormat="false" ht="15" hidden="false" customHeight="false" outlineLevel="0" collapsed="false">
      <c r="A136" s="24"/>
      <c r="B136" s="24"/>
      <c r="C136" s="24"/>
      <c r="D136" s="24"/>
      <c r="E136" s="24"/>
      <c r="F136" s="24"/>
      <c r="G136" s="24"/>
      <c r="H136" s="24"/>
      <c r="I136" s="24"/>
      <c r="J136" s="24"/>
      <c r="K136" s="24"/>
      <c r="L136" s="24"/>
      <c r="M136" s="24"/>
      <c r="N136" s="24"/>
    </row>
    <row r="137" customFormat="false" ht="15" hidden="false" customHeight="false" outlineLevel="0" collapsed="false">
      <c r="A137" s="24"/>
      <c r="B137" s="24"/>
      <c r="C137" s="24"/>
      <c r="D137" s="24"/>
      <c r="E137" s="24"/>
      <c r="F137" s="24"/>
      <c r="G137" s="24"/>
      <c r="H137" s="24"/>
      <c r="I137" s="24"/>
      <c r="J137" s="24"/>
      <c r="K137" s="24"/>
      <c r="L137" s="24"/>
      <c r="M137" s="24"/>
      <c r="N137" s="24"/>
    </row>
    <row r="138" customFormat="false" ht="15" hidden="false" customHeight="false" outlineLevel="0" collapsed="false">
      <c r="A138" s="24"/>
      <c r="B138" s="24"/>
      <c r="C138" s="24"/>
      <c r="D138" s="24"/>
      <c r="E138" s="24"/>
      <c r="F138" s="24"/>
      <c r="G138" s="24"/>
      <c r="H138" s="24"/>
      <c r="I138" s="24"/>
      <c r="J138" s="24"/>
      <c r="K138" s="24"/>
      <c r="L138" s="24"/>
      <c r="M138" s="24"/>
      <c r="N138" s="24"/>
    </row>
    <row r="139" customFormat="false" ht="15" hidden="false" customHeight="false" outlineLevel="0" collapsed="false">
      <c r="A139" s="24"/>
      <c r="B139" s="24"/>
      <c r="C139" s="24"/>
      <c r="D139" s="24"/>
      <c r="E139" s="24"/>
      <c r="F139" s="24"/>
      <c r="G139" s="24"/>
      <c r="H139" s="24"/>
      <c r="I139" s="24"/>
      <c r="J139" s="24"/>
      <c r="K139" s="24"/>
      <c r="L139" s="24"/>
      <c r="M139" s="24"/>
      <c r="N139" s="24"/>
    </row>
    <row r="140" customFormat="false" ht="15" hidden="false" customHeight="false" outlineLevel="0" collapsed="false">
      <c r="A140" s="24"/>
      <c r="B140" s="24"/>
      <c r="C140" s="24"/>
      <c r="D140" s="24"/>
      <c r="E140" s="24"/>
      <c r="F140" s="24"/>
      <c r="G140" s="24"/>
      <c r="H140" s="24"/>
      <c r="I140" s="24"/>
      <c r="J140" s="24"/>
      <c r="K140" s="24"/>
      <c r="L140" s="24"/>
      <c r="M140" s="24"/>
      <c r="N140" s="24"/>
    </row>
    <row r="141" customFormat="false" ht="15" hidden="false" customHeight="false" outlineLevel="0" collapsed="false">
      <c r="A141" s="24"/>
      <c r="B141" s="24"/>
      <c r="C141" s="24"/>
      <c r="D141" s="24"/>
      <c r="E141" s="24"/>
      <c r="F141" s="24"/>
      <c r="G141" s="24"/>
      <c r="H141" s="24"/>
      <c r="I141" s="24"/>
      <c r="J141" s="24"/>
      <c r="K141" s="24"/>
      <c r="L141" s="24"/>
      <c r="M141" s="24"/>
      <c r="N141" s="24"/>
    </row>
    <row r="142" customFormat="false" ht="15" hidden="false" customHeight="false" outlineLevel="0" collapsed="false">
      <c r="A142" s="24"/>
      <c r="B142" s="24"/>
      <c r="C142" s="24"/>
      <c r="D142" s="24"/>
      <c r="E142" s="24"/>
      <c r="F142" s="24"/>
      <c r="G142" s="24"/>
      <c r="H142" s="24"/>
      <c r="I142" s="24"/>
      <c r="J142" s="24"/>
      <c r="K142" s="24"/>
      <c r="L142" s="24"/>
      <c r="M142" s="24"/>
      <c r="N142" s="24"/>
    </row>
    <row r="143" customFormat="false" ht="15" hidden="false" customHeight="false" outlineLevel="0" collapsed="false">
      <c r="A143" s="24"/>
      <c r="B143" s="24"/>
      <c r="C143" s="24"/>
      <c r="D143" s="24"/>
      <c r="E143" s="24"/>
      <c r="F143" s="24"/>
      <c r="G143" s="24"/>
      <c r="H143" s="24"/>
      <c r="I143" s="24"/>
      <c r="J143" s="24"/>
      <c r="K143" s="24"/>
      <c r="L143" s="24"/>
      <c r="M143" s="24"/>
      <c r="N143" s="24"/>
    </row>
    <row r="144" customFormat="false" ht="15" hidden="false" customHeight="false" outlineLevel="0" collapsed="false">
      <c r="A144" s="24"/>
      <c r="B144" s="24"/>
      <c r="C144" s="24"/>
      <c r="D144" s="24"/>
      <c r="E144" s="24"/>
      <c r="F144" s="24"/>
      <c r="G144" s="24"/>
      <c r="H144" s="24"/>
      <c r="I144" s="24"/>
      <c r="J144" s="24"/>
      <c r="K144" s="24"/>
      <c r="L144" s="24"/>
      <c r="M144" s="24"/>
      <c r="N144" s="24"/>
    </row>
    <row r="145" customFormat="false" ht="15" hidden="false" customHeight="false" outlineLevel="0" collapsed="false">
      <c r="A145" s="24"/>
      <c r="B145" s="24"/>
      <c r="C145" s="24"/>
      <c r="D145" s="24"/>
      <c r="E145" s="24"/>
      <c r="F145" s="24"/>
      <c r="G145" s="24"/>
      <c r="H145" s="24"/>
      <c r="I145" s="24"/>
      <c r="J145" s="24"/>
      <c r="K145" s="24"/>
      <c r="L145" s="24"/>
      <c r="M145" s="24"/>
      <c r="N145" s="24"/>
    </row>
    <row r="146" customFormat="false" ht="15" hidden="false" customHeight="false" outlineLevel="0" collapsed="false">
      <c r="A146" s="24"/>
      <c r="B146" s="24"/>
      <c r="C146" s="24"/>
      <c r="D146" s="24"/>
      <c r="E146" s="24"/>
      <c r="F146" s="24"/>
      <c r="G146" s="24"/>
      <c r="H146" s="24"/>
      <c r="I146" s="24"/>
      <c r="J146" s="24"/>
      <c r="K146" s="24"/>
      <c r="L146" s="24"/>
      <c r="M146" s="24"/>
      <c r="N146" s="24"/>
    </row>
    <row r="147" customFormat="false" ht="15" hidden="false" customHeight="false" outlineLevel="0" collapsed="false">
      <c r="A147" s="24"/>
      <c r="B147" s="24"/>
      <c r="C147" s="24"/>
      <c r="D147" s="24"/>
      <c r="E147" s="24"/>
      <c r="F147" s="24"/>
      <c r="G147" s="24"/>
      <c r="H147" s="24"/>
      <c r="I147" s="24"/>
      <c r="J147" s="24"/>
      <c r="K147" s="24"/>
      <c r="L147" s="24"/>
      <c r="M147" s="24"/>
      <c r="N147" s="24"/>
    </row>
    <row r="148" customFormat="false" ht="15" hidden="false" customHeight="false" outlineLevel="0" collapsed="false">
      <c r="A148" s="24"/>
      <c r="B148" s="24"/>
      <c r="C148" s="24"/>
      <c r="D148" s="24"/>
      <c r="E148" s="24"/>
      <c r="F148" s="24"/>
      <c r="G148" s="24"/>
      <c r="H148" s="24"/>
      <c r="I148" s="24"/>
      <c r="J148" s="24"/>
      <c r="K148" s="24"/>
      <c r="L148" s="24"/>
      <c r="M148" s="24"/>
      <c r="N148" s="24"/>
    </row>
    <row r="149" customFormat="false" ht="15" hidden="false" customHeight="false" outlineLevel="0" collapsed="false">
      <c r="A149" s="24"/>
      <c r="B149" s="24"/>
      <c r="C149" s="24"/>
      <c r="D149" s="24"/>
      <c r="E149" s="24"/>
      <c r="F149" s="24"/>
      <c r="G149" s="24"/>
      <c r="H149" s="24"/>
      <c r="I149" s="24"/>
      <c r="J149" s="24"/>
      <c r="K149" s="24"/>
      <c r="L149" s="24"/>
      <c r="M149" s="24"/>
      <c r="N149" s="24"/>
    </row>
    <row r="150" customFormat="false" ht="15" hidden="false" customHeight="false" outlineLevel="0" collapsed="false">
      <c r="A150" s="24"/>
      <c r="B150" s="24"/>
      <c r="C150" s="24"/>
      <c r="D150" s="24"/>
      <c r="E150" s="24"/>
      <c r="F150" s="24"/>
      <c r="G150" s="24"/>
      <c r="H150" s="24"/>
      <c r="I150" s="24"/>
      <c r="J150" s="24"/>
      <c r="K150" s="24"/>
      <c r="L150" s="24"/>
      <c r="M150" s="24"/>
      <c r="N150" s="24"/>
    </row>
    <row r="151" customFormat="false" ht="15" hidden="false" customHeight="false" outlineLevel="0" collapsed="false">
      <c r="A151" s="24"/>
      <c r="B151" s="24"/>
      <c r="C151" s="24"/>
      <c r="D151" s="24"/>
      <c r="E151" s="24"/>
      <c r="F151" s="24"/>
      <c r="G151" s="24"/>
      <c r="H151" s="24"/>
      <c r="I151" s="24"/>
      <c r="J151" s="24"/>
      <c r="K151" s="24"/>
      <c r="L151" s="24"/>
      <c r="M151" s="24"/>
      <c r="N151" s="24"/>
    </row>
    <row r="152" customFormat="false" ht="15" hidden="false" customHeight="false" outlineLevel="0" collapsed="false">
      <c r="A152" s="24"/>
      <c r="B152" s="24"/>
      <c r="C152" s="24"/>
      <c r="D152" s="24"/>
      <c r="E152" s="24"/>
      <c r="F152" s="24"/>
      <c r="G152" s="24"/>
      <c r="H152" s="24"/>
      <c r="I152" s="24"/>
      <c r="J152" s="24"/>
      <c r="K152" s="24"/>
      <c r="L152" s="24"/>
      <c r="M152" s="24"/>
      <c r="N152" s="24"/>
    </row>
    <row r="153" customFormat="false" ht="15" hidden="false" customHeight="false" outlineLevel="0" collapsed="false">
      <c r="A153" s="24"/>
      <c r="B153" s="24"/>
      <c r="C153" s="24"/>
      <c r="D153" s="24"/>
      <c r="E153" s="24"/>
      <c r="F153" s="24"/>
      <c r="G153" s="24"/>
      <c r="H153" s="24"/>
      <c r="I153" s="24"/>
      <c r="J153" s="24"/>
      <c r="K153" s="24"/>
      <c r="L153" s="24"/>
      <c r="M153" s="24"/>
      <c r="N153" s="24"/>
    </row>
    <row r="154" customFormat="false" ht="15" hidden="false" customHeight="false" outlineLevel="0" collapsed="false">
      <c r="A154" s="24"/>
      <c r="B154" s="24"/>
      <c r="C154" s="24"/>
      <c r="D154" s="24"/>
      <c r="E154" s="24"/>
      <c r="F154" s="24"/>
      <c r="G154" s="24"/>
      <c r="H154" s="24"/>
      <c r="I154" s="24"/>
      <c r="J154" s="24"/>
      <c r="K154" s="24"/>
      <c r="L154" s="24"/>
      <c r="M154" s="24"/>
      <c r="N154" s="24"/>
    </row>
    <row r="155" customFormat="false" ht="15" hidden="false" customHeight="false" outlineLevel="0" collapsed="false">
      <c r="A155" s="24"/>
      <c r="B155" s="24"/>
      <c r="C155" s="24"/>
      <c r="D155" s="24"/>
      <c r="E155" s="24"/>
      <c r="F155" s="24"/>
      <c r="G155" s="24"/>
      <c r="H155" s="24"/>
      <c r="I155" s="24"/>
      <c r="J155" s="24"/>
      <c r="K155" s="24"/>
      <c r="L155" s="24"/>
      <c r="M155" s="24"/>
      <c r="N155" s="24"/>
    </row>
    <row r="156" customFormat="false" ht="15" hidden="false" customHeight="false" outlineLevel="0" collapsed="false">
      <c r="A156" s="24"/>
      <c r="B156" s="24"/>
      <c r="C156" s="24"/>
      <c r="D156" s="24"/>
      <c r="E156" s="24"/>
      <c r="F156" s="24"/>
      <c r="G156" s="24"/>
      <c r="H156" s="24"/>
      <c r="I156" s="24"/>
      <c r="J156" s="24"/>
      <c r="K156" s="24"/>
      <c r="L156" s="24"/>
      <c r="M156" s="24"/>
      <c r="N156" s="24"/>
    </row>
    <row r="157" customFormat="false" ht="15" hidden="false" customHeight="false" outlineLevel="0" collapsed="false">
      <c r="A157" s="24"/>
      <c r="B157" s="24"/>
      <c r="C157" s="24"/>
      <c r="D157" s="24"/>
      <c r="E157" s="24"/>
      <c r="F157" s="24"/>
      <c r="G157" s="24"/>
      <c r="H157" s="24"/>
      <c r="I157" s="24"/>
      <c r="J157" s="24"/>
      <c r="K157" s="24"/>
      <c r="L157" s="24"/>
      <c r="M157" s="24"/>
      <c r="N157" s="24"/>
    </row>
    <row r="158" customFormat="false" ht="15" hidden="false" customHeight="false" outlineLevel="0" collapsed="false">
      <c r="A158" s="24"/>
      <c r="B158" s="24"/>
      <c r="C158" s="24"/>
      <c r="D158" s="24"/>
      <c r="E158" s="24"/>
      <c r="F158" s="24"/>
      <c r="G158" s="24"/>
      <c r="H158" s="24"/>
      <c r="I158" s="24"/>
      <c r="J158" s="24"/>
      <c r="K158" s="24"/>
      <c r="L158" s="24"/>
      <c r="M158" s="24"/>
      <c r="N158" s="24"/>
    </row>
    <row r="159" customFormat="false" ht="15" hidden="false" customHeight="false" outlineLevel="0" collapsed="false">
      <c r="A159" s="24"/>
      <c r="B159" s="24"/>
      <c r="C159" s="24"/>
      <c r="D159" s="24"/>
      <c r="E159" s="24"/>
      <c r="F159" s="24"/>
      <c r="G159" s="24"/>
      <c r="H159" s="24"/>
      <c r="I159" s="24"/>
      <c r="J159" s="24"/>
      <c r="K159" s="24"/>
      <c r="L159" s="24"/>
      <c r="M159" s="24"/>
      <c r="N159" s="24"/>
    </row>
    <row r="160" customFormat="false" ht="15" hidden="false" customHeight="false" outlineLevel="0" collapsed="false">
      <c r="A160" s="24"/>
      <c r="B160" s="24"/>
      <c r="C160" s="24"/>
      <c r="D160" s="24"/>
      <c r="E160" s="24"/>
      <c r="F160" s="24"/>
      <c r="G160" s="24"/>
      <c r="H160" s="24"/>
      <c r="I160" s="24"/>
      <c r="J160" s="24"/>
      <c r="K160" s="24"/>
      <c r="L160" s="24"/>
      <c r="M160" s="24"/>
      <c r="N160" s="24"/>
    </row>
    <row r="161" customFormat="false" ht="15" hidden="false" customHeight="false" outlineLevel="0" collapsed="false">
      <c r="A161" s="24"/>
      <c r="B161" s="24"/>
      <c r="C161" s="24"/>
      <c r="D161" s="24"/>
      <c r="E161" s="24"/>
      <c r="F161" s="24"/>
      <c r="G161" s="24"/>
      <c r="H161" s="24"/>
      <c r="I161" s="24"/>
      <c r="J161" s="24"/>
      <c r="K161" s="24"/>
      <c r="L161" s="24"/>
      <c r="M161" s="24"/>
      <c r="N161" s="24"/>
    </row>
    <row r="162" customFormat="false" ht="15" hidden="false" customHeight="false" outlineLevel="0" collapsed="false">
      <c r="A162" s="24"/>
      <c r="B162" s="24"/>
      <c r="C162" s="24"/>
      <c r="D162" s="24"/>
      <c r="E162" s="24"/>
      <c r="F162" s="24"/>
      <c r="G162" s="24"/>
      <c r="H162" s="24"/>
      <c r="I162" s="24"/>
      <c r="J162" s="24"/>
      <c r="K162" s="24"/>
      <c r="L162" s="24"/>
      <c r="M162" s="24"/>
      <c r="N162" s="24"/>
    </row>
    <row r="163" customFormat="false" ht="15" hidden="false" customHeight="false" outlineLevel="0" collapsed="false">
      <c r="A163" s="24"/>
      <c r="B163" s="24"/>
      <c r="C163" s="24"/>
      <c r="D163" s="24"/>
      <c r="E163" s="24"/>
      <c r="F163" s="24"/>
      <c r="G163" s="24"/>
      <c r="H163" s="24"/>
      <c r="I163" s="24"/>
      <c r="J163" s="24"/>
      <c r="K163" s="24"/>
      <c r="L163" s="24"/>
      <c r="M163" s="24"/>
      <c r="N163" s="24"/>
    </row>
    <row r="164" customFormat="false" ht="15" hidden="false" customHeight="false" outlineLevel="0" collapsed="false">
      <c r="A164" s="24"/>
      <c r="B164" s="24"/>
      <c r="C164" s="24"/>
      <c r="D164" s="24"/>
      <c r="E164" s="24"/>
      <c r="F164" s="24"/>
      <c r="G164" s="24"/>
      <c r="H164" s="24"/>
      <c r="I164" s="24"/>
      <c r="J164" s="24"/>
      <c r="K164" s="24"/>
      <c r="L164" s="24"/>
      <c r="M164" s="24"/>
      <c r="N164" s="24"/>
    </row>
    <row r="165" customFormat="false" ht="15" hidden="false" customHeight="false" outlineLevel="0" collapsed="false">
      <c r="A165" s="24"/>
      <c r="B165" s="24"/>
      <c r="C165" s="24"/>
      <c r="D165" s="24"/>
      <c r="E165" s="24"/>
      <c r="F165" s="24"/>
      <c r="G165" s="24"/>
      <c r="H165" s="24"/>
      <c r="I165" s="24"/>
      <c r="J165" s="24"/>
      <c r="K165" s="24"/>
      <c r="L165" s="24"/>
      <c r="M165" s="24"/>
      <c r="N165" s="24"/>
    </row>
    <row r="166" customFormat="false" ht="15" hidden="false" customHeight="false" outlineLevel="0" collapsed="false">
      <c r="A166" s="24"/>
      <c r="B166" s="24"/>
      <c r="C166" s="24"/>
      <c r="D166" s="24"/>
      <c r="E166" s="24"/>
      <c r="F166" s="24"/>
      <c r="G166" s="24"/>
      <c r="H166" s="24"/>
      <c r="I166" s="24"/>
      <c r="J166" s="24"/>
      <c r="K166" s="24"/>
      <c r="L166" s="24"/>
      <c r="M166" s="24"/>
      <c r="N166" s="24"/>
    </row>
  </sheetData>
  <sheetProtection sheet="true" formatCells="false" formatColumns="false" formatRows="false" sort="false" autoFilter="false"/>
  <mergeCells count="3">
    <mergeCell ref="B3:I3"/>
    <mergeCell ref="D11:E11"/>
    <mergeCell ref="B60:F60"/>
  </mergeCells>
  <dataValidations count="5">
    <dataValidation allowBlank="true" error="Enter a number (0 or more). Put conditions in the Notes column." errorStyle="stop" errorTitle="Number required" operator="greaterThanOrEqual" showDropDown="false" showErrorMessage="true" showInputMessage="false" sqref="D12:E12 D17:D18 D20:E20 D27:E29 D35:E37 D44:E44 D48:E50 D54:E55 D57:E57" type="decimal">
      <formula1>0</formula1>
      <formula2>0</formula2>
    </dataValidation>
    <dataValidation allowBlank="true" error="Enter a whole number." errorStyle="stop" errorTitle="Whole number" operator="between" showDropDown="false" showErrorMessage="true" showInputMessage="false" sqref="D7:E9 D38" type="whole">
      <formula1>0</formula1>
      <formula2>200</formula2>
    </dataValidation>
    <dataValidation allowBlank="true" error="Choose Yes, No or Extra cost." errorStyle="stop" errorTitle="Choose" operator="between" showDropDown="false" showErrorMessage="true" showInputMessage="false" sqref="D10:E10 D15:E16 D19:E19 D21:E21 D24:E24 D30:E32 D41:E43 D45:E45 D51:E51 D56:E56" type="list">
      <formula1>"Yes,No,Extra cost"</formula1>
      <formula2>0</formula2>
    </dataValidation>
    <dataValidation allowBlank="true" error="Enter a number (0 or more). Put conditions in the Notes column." errorStyle="stop" errorTitle="Number required" operator="greaterThanOrEqual" showDropDown="false" showErrorMessage="true" showInputMessage="false" sqref="C63:E66" type="decimal">
      <formula1>0</formula1>
      <formula2>0</formula2>
    </dataValidation>
    <dataValidation allowBlank="true" error="Choose Yes, No or Extra cost." errorStyle="stop" errorTitle="Choose" operator="between" showDropDown="false" showErrorMessage="true" showInputMessage="false" sqref="F63:F66" type="list">
      <formula1>"Yes,No,Extra cost"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true" outlineLevel="0" max="1" min="1" style="0" width="3"/>
    <col collapsed="false" customWidth="true" hidden="false" outlineLevel="0" max="2" min="2" style="0" width="46"/>
    <col collapsed="false" customWidth="true" hidden="false" outlineLevel="0" max="3" min="3" style="0" width="9"/>
    <col collapsed="false" customWidth="true" hidden="false" outlineLevel="0" max="5" min="4" style="0" width="16"/>
    <col collapsed="false" customWidth="true" hidden="false" outlineLevel="0" max="6" min="6" style="0" width="13"/>
    <col collapsed="false" customWidth="true" hidden="false" outlineLevel="0" max="7" min="7" style="0" width="40"/>
    <col collapsed="false" customWidth="true" hidden="false" outlineLevel="0" max="9" min="8" style="0" width="11"/>
  </cols>
  <sheetData>
    <row r="1" customFormat="false" ht="15" hidden="false" customHeight="false" outlineLevel="0" collapsed="false">
      <c r="A1" s="24"/>
      <c r="B1" s="24"/>
      <c r="C1" s="24"/>
      <c r="D1" s="24"/>
      <c r="E1" s="24"/>
      <c r="F1" s="24"/>
      <c r="G1" s="24"/>
      <c r="H1" s="24"/>
      <c r="I1" s="24"/>
      <c r="J1" s="24"/>
      <c r="K1" s="24"/>
      <c r="L1" s="24"/>
      <c r="M1" s="24"/>
      <c r="N1" s="24"/>
    </row>
    <row r="2" customFormat="false" ht="19.7" hidden="false" customHeight="false" outlineLevel="0" collapsed="false">
      <c r="A2" s="24"/>
      <c r="B2" s="25" t="s">
        <v>1072</v>
      </c>
      <c r="C2" s="24"/>
      <c r="D2" s="24"/>
      <c r="E2" s="24"/>
      <c r="F2" s="24"/>
      <c r="G2" s="24"/>
      <c r="H2" s="24"/>
      <c r="I2" s="24"/>
      <c r="J2" s="24"/>
      <c r="K2" s="24"/>
      <c r="L2" s="24"/>
      <c r="M2" s="24"/>
      <c r="N2" s="24"/>
    </row>
    <row r="3" customFormat="false" ht="30" hidden="false" customHeight="true" outlineLevel="0" collapsed="false">
      <c r="A3" s="24"/>
      <c r="B3" s="26" t="s">
        <v>1073</v>
      </c>
      <c r="C3" s="26"/>
      <c r="D3" s="26"/>
      <c r="E3" s="26"/>
      <c r="F3" s="26"/>
      <c r="G3" s="26"/>
      <c r="H3" s="26"/>
      <c r="I3" s="26"/>
      <c r="J3" s="24"/>
      <c r="K3" s="24"/>
      <c r="L3" s="24"/>
      <c r="M3" s="24"/>
      <c r="N3" s="24"/>
    </row>
    <row r="4" customFormat="false" ht="15" hidden="false" customHeight="false" outlineLevel="0" collapsed="false">
      <c r="A4" s="24"/>
      <c r="B4" s="24"/>
      <c r="C4" s="24"/>
      <c r="D4" s="24"/>
      <c r="E4" s="24"/>
      <c r="F4" s="24"/>
      <c r="G4" s="24"/>
      <c r="H4" s="24"/>
      <c r="I4" s="24"/>
      <c r="J4" s="24"/>
      <c r="K4" s="24"/>
      <c r="L4" s="24"/>
      <c r="M4" s="24"/>
      <c r="N4" s="24"/>
    </row>
    <row r="5" customFormat="false" ht="30" hidden="false" customHeight="true" outlineLevel="0" collapsed="false">
      <c r="A5" s="27" t="s">
        <v>157</v>
      </c>
      <c r="B5" s="27" t="s">
        <v>158</v>
      </c>
      <c r="C5" s="27" t="s">
        <v>159</v>
      </c>
      <c r="D5" s="27" t="s">
        <v>160</v>
      </c>
      <c r="E5" s="27" t="s">
        <v>161</v>
      </c>
      <c r="F5" s="27" t="s">
        <v>162</v>
      </c>
      <c r="G5" s="27" t="s">
        <v>163</v>
      </c>
      <c r="H5" s="27" t="s">
        <v>164</v>
      </c>
      <c r="I5" s="27" t="s">
        <v>165</v>
      </c>
      <c r="J5" s="24"/>
      <c r="K5" s="24"/>
      <c r="L5" s="24"/>
      <c r="M5" s="24"/>
      <c r="N5" s="24"/>
    </row>
    <row r="6" customFormat="false" ht="15" hidden="false" customHeight="false" outlineLevel="0" collapsed="false">
      <c r="A6" s="24"/>
      <c r="B6" s="28" t="s">
        <v>1074</v>
      </c>
      <c r="C6" s="29"/>
      <c r="D6" s="29"/>
      <c r="E6" s="29"/>
      <c r="F6" s="29"/>
      <c r="G6" s="29"/>
      <c r="H6" s="29"/>
      <c r="I6" s="29"/>
      <c r="J6" s="24"/>
      <c r="K6" s="24"/>
      <c r="L6" s="24"/>
      <c r="M6" s="24"/>
      <c r="N6" s="24"/>
    </row>
    <row r="7" customFormat="false" ht="15" hidden="false" customHeight="false" outlineLevel="0" collapsed="false">
      <c r="A7" s="30" t="s">
        <v>1075</v>
      </c>
      <c r="B7" s="31" t="s">
        <v>1076</v>
      </c>
      <c r="C7" s="32" t="s">
        <v>220</v>
      </c>
      <c r="D7" s="37"/>
      <c r="E7" s="37"/>
      <c r="F7" s="32" t="n">
        <v>10</v>
      </c>
      <c r="G7" s="34"/>
      <c r="H7" s="35"/>
      <c r="I7" s="35"/>
      <c r="J7" s="24"/>
      <c r="K7" s="24"/>
      <c r="L7" s="24"/>
      <c r="M7" s="24"/>
      <c r="N7" s="24"/>
    </row>
    <row r="8" customFormat="false" ht="15" hidden="false" customHeight="false" outlineLevel="0" collapsed="false">
      <c r="A8" s="30" t="s">
        <v>1077</v>
      </c>
      <c r="B8" s="31" t="s">
        <v>1078</v>
      </c>
      <c r="C8" s="32" t="s">
        <v>220</v>
      </c>
      <c r="D8" s="37"/>
      <c r="E8" s="37"/>
      <c r="F8" s="32" t="n">
        <v>10</v>
      </c>
      <c r="G8" s="34"/>
      <c r="H8" s="35"/>
      <c r="I8" s="35"/>
      <c r="J8" s="24"/>
      <c r="K8" s="24"/>
      <c r="L8" s="24"/>
      <c r="M8" s="24"/>
      <c r="N8" s="24"/>
    </row>
    <row r="9" customFormat="false" ht="15" hidden="false" customHeight="false" outlineLevel="0" collapsed="false">
      <c r="A9" s="30" t="s">
        <v>1079</v>
      </c>
      <c r="B9" s="31" t="s">
        <v>1080</v>
      </c>
      <c r="C9" s="32" t="s">
        <v>169</v>
      </c>
      <c r="D9" s="33"/>
      <c r="E9" s="33"/>
      <c r="F9" s="32" t="n">
        <v>8</v>
      </c>
      <c r="G9" s="34"/>
      <c r="H9" s="35"/>
      <c r="I9" s="35"/>
      <c r="J9" s="24"/>
      <c r="K9" s="24"/>
      <c r="L9" s="24"/>
      <c r="M9" s="24"/>
      <c r="N9" s="24"/>
    </row>
    <row r="10" customFormat="false" ht="15" hidden="false" customHeight="false" outlineLevel="0" collapsed="false">
      <c r="A10" s="24"/>
      <c r="B10" s="24"/>
      <c r="C10" s="24"/>
      <c r="D10" s="24"/>
      <c r="E10" s="24"/>
      <c r="F10" s="24"/>
      <c r="G10" s="24"/>
      <c r="H10" s="24"/>
      <c r="I10" s="24"/>
      <c r="J10" s="24"/>
      <c r="K10" s="24"/>
      <c r="L10" s="24"/>
      <c r="M10" s="24"/>
      <c r="N10" s="24"/>
    </row>
    <row r="11" customFormat="false" ht="15" hidden="false" customHeight="false" outlineLevel="0" collapsed="false">
      <c r="A11" s="24"/>
      <c r="B11" s="28" t="s">
        <v>1081</v>
      </c>
      <c r="C11" s="29"/>
      <c r="D11" s="29"/>
      <c r="E11" s="29"/>
      <c r="F11" s="29"/>
      <c r="G11" s="29"/>
      <c r="H11" s="29"/>
      <c r="I11" s="29"/>
      <c r="J11" s="24"/>
      <c r="K11" s="24"/>
      <c r="L11" s="24"/>
      <c r="M11" s="24"/>
      <c r="N11" s="24"/>
    </row>
    <row r="12" customFormat="false" ht="15" hidden="false" customHeight="false" outlineLevel="0" collapsed="false">
      <c r="A12" s="30" t="s">
        <v>1082</v>
      </c>
      <c r="B12" s="31" t="s">
        <v>1083</v>
      </c>
      <c r="C12" s="32" t="s">
        <v>178</v>
      </c>
      <c r="D12" s="36"/>
      <c r="E12" s="36"/>
      <c r="F12" s="32"/>
      <c r="G12" s="34"/>
      <c r="H12" s="35"/>
      <c r="I12" s="35"/>
      <c r="J12" s="24"/>
      <c r="K12" s="24"/>
      <c r="L12" s="24"/>
      <c r="M12" s="24"/>
      <c r="N12" s="24"/>
    </row>
    <row r="13" customFormat="false" ht="30" hidden="false" customHeight="true" outlineLevel="0" collapsed="false">
      <c r="A13" s="30" t="s">
        <v>1084</v>
      </c>
      <c r="B13" s="31" t="s">
        <v>1085</v>
      </c>
      <c r="C13" s="32" t="s">
        <v>265</v>
      </c>
      <c r="D13" s="41"/>
      <c r="E13" s="41"/>
      <c r="F13" s="32"/>
      <c r="G13" s="34"/>
      <c r="H13" s="35"/>
      <c r="I13" s="35"/>
      <c r="J13" s="24"/>
      <c r="K13" s="24"/>
      <c r="L13" s="24"/>
      <c r="M13" s="24"/>
      <c r="N13" s="24"/>
    </row>
    <row r="14" customFormat="false" ht="15" hidden="false" customHeight="false" outlineLevel="0" collapsed="false">
      <c r="A14" s="30" t="s">
        <v>1086</v>
      </c>
      <c r="B14" s="31" t="s">
        <v>1087</v>
      </c>
      <c r="C14" s="32" t="s">
        <v>1088</v>
      </c>
      <c r="D14" s="37"/>
      <c r="E14" s="37"/>
      <c r="F14" s="32" t="n">
        <v>2</v>
      </c>
      <c r="G14" s="34"/>
      <c r="H14" s="35"/>
      <c r="I14" s="35"/>
      <c r="J14" s="24"/>
      <c r="K14" s="24"/>
      <c r="L14" s="24"/>
      <c r="M14" s="24"/>
      <c r="N14" s="24"/>
    </row>
    <row r="15" customFormat="false" ht="15" hidden="false" customHeight="false" outlineLevel="0" collapsed="false">
      <c r="A15" s="30" t="s">
        <v>1089</v>
      </c>
      <c r="B15" s="31" t="s">
        <v>1090</v>
      </c>
      <c r="C15" s="32" t="str">
        <f aca="false">LenUnit</f>
        <v>mm</v>
      </c>
      <c r="D15" s="37"/>
      <c r="E15" s="37"/>
      <c r="F15" s="32" t="n">
        <v>0.075</v>
      </c>
      <c r="G15" s="34"/>
      <c r="H15" s="38" t="str">
        <f aca="false">IF(D15="","",IF(LenUnit="mil",D15*0.0254,IF(LenUnit="µm",D15/1000,IF(LenUnit="inch",D15*25.4,D15))))</f>
        <v/>
      </c>
      <c r="I15" s="38" t="str">
        <f aca="false">IF(E15="","",IF(LenUnit="mil",E15*0.0254,IF(LenUnit="µm",E15/1000,IF(LenUnit="inch",E15*25.4,E15))))</f>
        <v/>
      </c>
      <c r="J15" s="24"/>
      <c r="K15" s="24"/>
      <c r="L15" s="24"/>
      <c r="M15" s="24"/>
      <c r="N15" s="24"/>
    </row>
    <row r="16" customFormat="false" ht="15" hidden="false" customHeight="false" outlineLevel="0" collapsed="false">
      <c r="A16" s="30" t="s">
        <v>1091</v>
      </c>
      <c r="B16" s="31" t="s">
        <v>1092</v>
      </c>
      <c r="C16" s="32" t="s">
        <v>169</v>
      </c>
      <c r="D16" s="33"/>
      <c r="E16" s="33"/>
      <c r="F16" s="32" t="n">
        <v>2</v>
      </c>
      <c r="G16" s="34"/>
      <c r="H16" s="35"/>
      <c r="I16" s="35"/>
      <c r="J16" s="24"/>
      <c r="K16" s="24"/>
      <c r="L16" s="24"/>
      <c r="M16" s="24"/>
      <c r="N16" s="24"/>
    </row>
    <row r="17" customFormat="false" ht="15" hidden="false" customHeight="false" outlineLevel="0" collapsed="false">
      <c r="A17" s="30" t="s">
        <v>1093</v>
      </c>
      <c r="B17" s="31" t="s">
        <v>1094</v>
      </c>
      <c r="C17" s="32" t="s">
        <v>178</v>
      </c>
      <c r="D17" s="36"/>
      <c r="E17" s="36"/>
      <c r="F17" s="32"/>
      <c r="G17" s="34"/>
      <c r="H17" s="35"/>
      <c r="I17" s="35"/>
      <c r="J17" s="24"/>
      <c r="K17" s="24"/>
      <c r="L17" s="24"/>
      <c r="M17" s="24"/>
      <c r="N17" s="24"/>
    </row>
    <row r="18" customFormat="false" ht="15" hidden="false" customHeight="false" outlineLevel="0" collapsed="false">
      <c r="A18" s="24"/>
      <c r="B18" s="24"/>
      <c r="C18" s="24"/>
      <c r="D18" s="24"/>
      <c r="E18" s="24"/>
      <c r="F18" s="24"/>
      <c r="G18" s="24"/>
      <c r="H18" s="24"/>
      <c r="I18" s="24"/>
      <c r="J18" s="24"/>
      <c r="K18" s="24"/>
      <c r="L18" s="24"/>
      <c r="M18" s="24"/>
      <c r="N18" s="24"/>
    </row>
    <row r="19" customFormat="false" ht="15" hidden="false" customHeight="false" outlineLevel="0" collapsed="false">
      <c r="A19" s="24"/>
      <c r="B19" s="28" t="s">
        <v>1095</v>
      </c>
      <c r="C19" s="29"/>
      <c r="D19" s="29"/>
      <c r="E19" s="29"/>
      <c r="F19" s="29"/>
      <c r="G19" s="29"/>
      <c r="H19" s="29"/>
      <c r="I19" s="29"/>
      <c r="J19" s="24"/>
      <c r="K19" s="24"/>
      <c r="L19" s="24"/>
      <c r="M19" s="24"/>
      <c r="N19" s="24"/>
    </row>
    <row r="20" customFormat="false" ht="15" hidden="false" customHeight="false" outlineLevel="0" collapsed="false">
      <c r="A20" s="30" t="s">
        <v>1096</v>
      </c>
      <c r="B20" s="31" t="s">
        <v>1097</v>
      </c>
      <c r="C20" s="32" t="s">
        <v>178</v>
      </c>
      <c r="D20" s="36"/>
      <c r="E20" s="36"/>
      <c r="F20" s="32"/>
      <c r="G20" s="34"/>
      <c r="H20" s="35"/>
      <c r="I20" s="35"/>
      <c r="J20" s="24"/>
      <c r="K20" s="24"/>
      <c r="L20" s="24"/>
      <c r="M20" s="24"/>
      <c r="N20" s="24"/>
    </row>
    <row r="21" customFormat="false" ht="15" hidden="false" customHeight="false" outlineLevel="0" collapsed="false">
      <c r="A21" s="30" t="s">
        <v>1098</v>
      </c>
      <c r="B21" s="31" t="s">
        <v>1099</v>
      </c>
      <c r="C21" s="32" t="str">
        <f aca="false">LenUnit</f>
        <v>mm</v>
      </c>
      <c r="D21" s="37"/>
      <c r="E21" s="37"/>
      <c r="F21" s="32" t="n">
        <v>20</v>
      </c>
      <c r="G21" s="34"/>
      <c r="H21" s="38" t="str">
        <f aca="false">IF(D21="","",IF(LenUnit="mil",D21*0.0254,IF(LenUnit="µm",D21/1000,IF(LenUnit="inch",D21*25.4,D21))))</f>
        <v/>
      </c>
      <c r="I21" s="38" t="str">
        <f aca="false">IF(E21="","",IF(LenUnit="mil",E21*0.0254,IF(LenUnit="µm",E21/1000,IF(LenUnit="inch",E21*25.4,E21))))</f>
        <v/>
      </c>
      <c r="J21" s="24"/>
      <c r="K21" s="24"/>
      <c r="L21" s="24"/>
      <c r="M21" s="24"/>
      <c r="N21" s="24"/>
    </row>
    <row r="22" customFormat="false" ht="15" hidden="false" customHeight="false" outlineLevel="0" collapsed="false">
      <c r="A22" s="30" t="s">
        <v>1100</v>
      </c>
      <c r="B22" s="31" t="s">
        <v>1101</v>
      </c>
      <c r="C22" s="32" t="str">
        <f aca="false">LenUnit</f>
        <v>mm</v>
      </c>
      <c r="D22" s="37"/>
      <c r="E22" s="37"/>
      <c r="F22" s="32" t="n">
        <v>0.05</v>
      </c>
      <c r="G22" s="34"/>
      <c r="H22" s="38" t="str">
        <f aca="false">IF(D22="","",IF(LenUnit="mil",D22*0.0254,IF(LenUnit="µm",D22/1000,IF(LenUnit="inch",D22*25.4,D22))))</f>
        <v/>
      </c>
      <c r="I22" s="38" t="str">
        <f aca="false">IF(E22="","",IF(LenUnit="mil",E22*0.0254,IF(LenUnit="µm",E22/1000,IF(LenUnit="inch",E22*25.4,E22))))</f>
        <v/>
      </c>
      <c r="J22" s="24"/>
      <c r="K22" s="24"/>
      <c r="L22" s="24"/>
      <c r="M22" s="24"/>
      <c r="N22" s="24"/>
    </row>
    <row r="23" customFormat="false" ht="15" hidden="false" customHeight="false" outlineLevel="0" collapsed="false">
      <c r="A23" s="24"/>
      <c r="B23" s="24"/>
      <c r="C23" s="24"/>
      <c r="D23" s="24"/>
      <c r="E23" s="24"/>
      <c r="F23" s="24"/>
      <c r="G23" s="24"/>
      <c r="H23" s="24"/>
      <c r="I23" s="24"/>
      <c r="J23" s="24"/>
      <c r="K23" s="24"/>
      <c r="L23" s="24"/>
      <c r="M23" s="24"/>
      <c r="N23" s="24"/>
    </row>
    <row r="24" customFormat="false" ht="15" hidden="false" customHeight="false" outlineLevel="0" collapsed="false">
      <c r="A24" s="24"/>
      <c r="B24" s="28" t="s">
        <v>1102</v>
      </c>
      <c r="C24" s="29"/>
      <c r="D24" s="29"/>
      <c r="E24" s="29"/>
      <c r="F24" s="29"/>
      <c r="G24" s="29"/>
      <c r="H24" s="29"/>
      <c r="I24" s="29"/>
      <c r="J24" s="24"/>
      <c r="K24" s="24"/>
      <c r="L24" s="24"/>
      <c r="M24" s="24"/>
      <c r="N24" s="24"/>
    </row>
    <row r="25" customFormat="false" ht="30" hidden="false" customHeight="true" outlineLevel="0" collapsed="false">
      <c r="A25" s="30" t="s">
        <v>1103</v>
      </c>
      <c r="B25" s="31" t="s">
        <v>1104</v>
      </c>
      <c r="C25" s="32" t="s">
        <v>265</v>
      </c>
      <c r="D25" s="41"/>
      <c r="E25" s="41"/>
      <c r="F25" s="32"/>
      <c r="G25" s="34"/>
      <c r="H25" s="35"/>
      <c r="I25" s="35"/>
      <c r="J25" s="24"/>
      <c r="K25" s="24"/>
      <c r="L25" s="24"/>
      <c r="M25" s="24"/>
      <c r="N25" s="24"/>
    </row>
    <row r="26" customFormat="false" ht="30" hidden="false" customHeight="true" outlineLevel="0" collapsed="false">
      <c r="A26" s="30" t="s">
        <v>1105</v>
      </c>
      <c r="B26" s="31" t="s">
        <v>1106</v>
      </c>
      <c r="C26" s="32" t="s">
        <v>265</v>
      </c>
      <c r="D26" s="41"/>
      <c r="E26" s="41"/>
      <c r="F26" s="32"/>
      <c r="G26" s="34"/>
      <c r="H26" s="35"/>
      <c r="I26" s="35"/>
      <c r="J26" s="24"/>
      <c r="K26" s="24"/>
      <c r="L26" s="24"/>
      <c r="M26" s="24"/>
      <c r="N26" s="24"/>
    </row>
    <row r="27" customFormat="false" ht="15" hidden="false" customHeight="false" outlineLevel="0" collapsed="false">
      <c r="A27" s="30" t="s">
        <v>1107</v>
      </c>
      <c r="B27" s="31" t="s">
        <v>1108</v>
      </c>
      <c r="C27" s="32" t="s">
        <v>190</v>
      </c>
      <c r="D27" s="39"/>
      <c r="E27" s="39"/>
      <c r="F27" s="40" t="n">
        <v>0.1</v>
      </c>
      <c r="G27" s="34"/>
      <c r="H27" s="35"/>
      <c r="I27" s="35"/>
      <c r="J27" s="24"/>
      <c r="K27" s="24"/>
      <c r="L27" s="24"/>
      <c r="M27" s="24"/>
      <c r="N27" s="24"/>
    </row>
    <row r="28" customFormat="false" ht="15" hidden="false" customHeight="false" outlineLevel="0" collapsed="false">
      <c r="A28" s="30" t="s">
        <v>1109</v>
      </c>
      <c r="B28" s="31" t="s">
        <v>1110</v>
      </c>
      <c r="C28" s="32" t="s">
        <v>178</v>
      </c>
      <c r="D28" s="36"/>
      <c r="E28" s="36"/>
      <c r="F28" s="32"/>
      <c r="G28" s="34"/>
      <c r="H28" s="35"/>
      <c r="I28" s="35"/>
      <c r="J28" s="24"/>
      <c r="K28" s="24"/>
      <c r="L28" s="24"/>
      <c r="M28" s="24"/>
      <c r="N28" s="24"/>
    </row>
    <row r="29" customFormat="false" ht="15" hidden="false" customHeight="false" outlineLevel="0" collapsed="false">
      <c r="A29" s="24"/>
      <c r="B29" s="24"/>
      <c r="C29" s="24"/>
      <c r="D29" s="24"/>
      <c r="E29" s="24"/>
      <c r="F29" s="24"/>
      <c r="G29" s="24"/>
      <c r="H29" s="24"/>
      <c r="I29" s="24"/>
      <c r="J29" s="24"/>
      <c r="K29" s="24"/>
      <c r="L29" s="24"/>
      <c r="M29" s="24"/>
      <c r="N29" s="24"/>
    </row>
    <row r="30" customFormat="false" ht="15" hidden="false" customHeight="false" outlineLevel="0" collapsed="false">
      <c r="A30" s="24"/>
      <c r="B30" s="28" t="s">
        <v>1111</v>
      </c>
      <c r="C30" s="29"/>
      <c r="D30" s="29"/>
      <c r="E30" s="29"/>
      <c r="F30" s="29"/>
      <c r="G30" s="29"/>
      <c r="H30" s="29"/>
      <c r="I30" s="29"/>
      <c r="J30" s="24"/>
      <c r="K30" s="24"/>
      <c r="L30" s="24"/>
      <c r="M30" s="24"/>
      <c r="N30" s="24"/>
    </row>
    <row r="31" customFormat="false" ht="15" hidden="false" customHeight="false" outlineLevel="0" collapsed="false">
      <c r="A31" s="30" t="s">
        <v>1112</v>
      </c>
      <c r="B31" s="31" t="s">
        <v>1113</v>
      </c>
      <c r="C31" s="32" t="s">
        <v>178</v>
      </c>
      <c r="D31" s="36"/>
      <c r="E31" s="36"/>
      <c r="F31" s="32"/>
      <c r="G31" s="34"/>
      <c r="H31" s="35"/>
      <c r="I31" s="35"/>
      <c r="J31" s="24"/>
      <c r="K31" s="24"/>
      <c r="L31" s="24"/>
      <c r="M31" s="24"/>
      <c r="N31" s="24"/>
    </row>
    <row r="32" customFormat="false" ht="15" hidden="false" customHeight="false" outlineLevel="0" collapsed="false">
      <c r="A32" s="30" t="s">
        <v>1114</v>
      </c>
      <c r="B32" s="31" t="s">
        <v>1115</v>
      </c>
      <c r="C32" s="32" t="str">
        <f aca="false">LenUnit</f>
        <v>mm</v>
      </c>
      <c r="D32" s="37"/>
      <c r="E32" s="37"/>
      <c r="F32" s="32" t="n">
        <v>2</v>
      </c>
      <c r="G32" s="34"/>
      <c r="H32" s="38" t="str">
        <f aca="false">IF(D32="","",IF(LenUnit="mil",D32*0.0254,IF(LenUnit="µm",D32/1000,IF(LenUnit="inch",D32*25.4,D32))))</f>
        <v/>
      </c>
      <c r="I32" s="38" t="str">
        <f aca="false">IF(E32="","",IF(LenUnit="mil",E32*0.0254,IF(LenUnit="µm",E32/1000,IF(LenUnit="inch",E32*25.4,E32))))</f>
        <v/>
      </c>
      <c r="J32" s="24"/>
      <c r="K32" s="24"/>
      <c r="L32" s="24"/>
      <c r="M32" s="24"/>
      <c r="N32" s="24"/>
    </row>
    <row r="33" customFormat="false" ht="15" hidden="false" customHeight="false" outlineLevel="0" collapsed="false">
      <c r="A33" s="30" t="s">
        <v>1116</v>
      </c>
      <c r="B33" s="31" t="s">
        <v>934</v>
      </c>
      <c r="C33" s="32" t="str">
        <f aca="false">LenUnit</f>
        <v>mm</v>
      </c>
      <c r="D33" s="37"/>
      <c r="E33" s="37"/>
      <c r="F33" s="32" t="n">
        <v>0.05</v>
      </c>
      <c r="G33" s="34"/>
      <c r="H33" s="38" t="str">
        <f aca="false">IF(D33="","",IF(LenUnit="mil",D33*0.0254,IF(LenUnit="µm",D33/1000,IF(LenUnit="inch",D33*25.4,D33))))</f>
        <v/>
      </c>
      <c r="I33" s="38" t="str">
        <f aca="false">IF(E33="","",IF(LenUnit="mil",E33*0.0254,IF(LenUnit="µm",E33/1000,IF(LenUnit="inch",E33*25.4,E33))))</f>
        <v/>
      </c>
      <c r="J33" s="24"/>
      <c r="K33" s="24"/>
      <c r="L33" s="24"/>
      <c r="M33" s="24"/>
      <c r="N33" s="24"/>
    </row>
    <row r="34" customFormat="false" ht="15" hidden="false" customHeight="false" outlineLevel="0" collapsed="false">
      <c r="A34" s="30" t="s">
        <v>1117</v>
      </c>
      <c r="B34" s="31" t="s">
        <v>1118</v>
      </c>
      <c r="C34" s="32" t="s">
        <v>178</v>
      </c>
      <c r="D34" s="36"/>
      <c r="E34" s="36"/>
      <c r="F34" s="32"/>
      <c r="G34" s="34"/>
      <c r="H34" s="35"/>
      <c r="I34" s="35"/>
      <c r="J34" s="24"/>
      <c r="K34" s="24"/>
      <c r="L34" s="24"/>
      <c r="M34" s="24"/>
      <c r="N34" s="24"/>
    </row>
    <row r="35" customFormat="false" ht="15" hidden="false" customHeight="false" outlineLevel="0" collapsed="false">
      <c r="A35" s="24"/>
      <c r="B35" s="24"/>
      <c r="C35" s="24"/>
      <c r="D35" s="24"/>
      <c r="E35" s="24"/>
      <c r="F35" s="24"/>
      <c r="G35" s="24"/>
      <c r="H35" s="24"/>
      <c r="I35" s="24"/>
      <c r="J35" s="24"/>
      <c r="K35" s="24"/>
      <c r="L35" s="24"/>
      <c r="M35" s="24"/>
      <c r="N35" s="24"/>
    </row>
    <row r="36" customFormat="false" ht="15" hidden="false" customHeight="false" outlineLevel="0" collapsed="false">
      <c r="A36" s="24"/>
      <c r="B36" s="50" t="s">
        <v>1119</v>
      </c>
      <c r="C36" s="24"/>
      <c r="D36" s="24"/>
      <c r="E36" s="24"/>
      <c r="F36" s="24"/>
      <c r="G36" s="24"/>
      <c r="H36" s="24"/>
      <c r="I36" s="24"/>
      <c r="J36" s="24"/>
      <c r="K36" s="24"/>
      <c r="L36" s="24"/>
      <c r="M36" s="24"/>
      <c r="N36" s="24"/>
    </row>
    <row r="37" customFormat="false" ht="27.75" hidden="false" customHeight="true" outlineLevel="0" collapsed="false">
      <c r="A37" s="24"/>
      <c r="B37" s="51" t="s">
        <v>292</v>
      </c>
      <c r="C37" s="51"/>
      <c r="D37" s="51"/>
      <c r="E37" s="51"/>
      <c r="F37" s="51"/>
      <c r="G37" s="51"/>
      <c r="H37" s="24"/>
      <c r="I37" s="24"/>
      <c r="J37" s="24"/>
      <c r="K37" s="24"/>
      <c r="L37" s="24"/>
      <c r="M37" s="24"/>
      <c r="N37" s="24"/>
    </row>
    <row r="38" customFormat="false" ht="15" hidden="true" customHeight="false" outlineLevel="0" collapsed="false">
      <c r="A38" s="30" t="s">
        <v>293</v>
      </c>
      <c r="B38" s="24"/>
      <c r="C38" s="30" t="s">
        <v>1063</v>
      </c>
      <c r="D38" s="30" t="s">
        <v>1064</v>
      </c>
      <c r="E38" s="30" t="s">
        <v>404</v>
      </c>
      <c r="F38" s="30" t="s">
        <v>1120</v>
      </c>
      <c r="G38" s="30" t="s">
        <v>377</v>
      </c>
      <c r="H38" s="24"/>
      <c r="I38" s="24"/>
      <c r="J38" s="24"/>
      <c r="K38" s="24"/>
      <c r="L38" s="24"/>
      <c r="M38" s="24"/>
      <c r="N38" s="24"/>
    </row>
    <row r="39" customFormat="false" ht="43.5" hidden="false" customHeight="true" outlineLevel="0" collapsed="false">
      <c r="A39" s="24"/>
      <c r="B39" s="27" t="s">
        <v>217</v>
      </c>
      <c r="C39" s="27" t="s">
        <v>1065</v>
      </c>
      <c r="D39" s="27" t="s">
        <v>1066</v>
      </c>
      <c r="E39" s="27" t="s">
        <v>412</v>
      </c>
      <c r="F39" s="27" t="s">
        <v>1121</v>
      </c>
      <c r="G39" s="27" t="s">
        <v>383</v>
      </c>
      <c r="H39" s="24"/>
      <c r="I39" s="24"/>
      <c r="J39" s="24"/>
      <c r="K39" s="24"/>
      <c r="L39" s="24"/>
      <c r="M39" s="24"/>
      <c r="N39" s="24"/>
    </row>
    <row r="40" customFormat="false" ht="19.5" hidden="false" customHeight="true" outlineLevel="0" collapsed="false">
      <c r="A40" s="30" t="s">
        <v>1122</v>
      </c>
      <c r="B40" s="52" t="s">
        <v>1123</v>
      </c>
      <c r="C40" s="37"/>
      <c r="D40" s="37"/>
      <c r="E40" s="37"/>
      <c r="F40" s="37"/>
      <c r="G40" s="36"/>
      <c r="H40" s="24"/>
      <c r="I40" s="24"/>
      <c r="J40" s="24"/>
      <c r="K40" s="24"/>
      <c r="L40" s="24"/>
      <c r="M40" s="24"/>
      <c r="N40" s="24"/>
    </row>
    <row r="41" customFormat="false" ht="19.5" hidden="false" customHeight="true" outlineLevel="0" collapsed="false">
      <c r="A41" s="30" t="s">
        <v>1124</v>
      </c>
      <c r="B41" s="52" t="s">
        <v>1125</v>
      </c>
      <c r="C41" s="37"/>
      <c r="D41" s="37"/>
      <c r="E41" s="37"/>
      <c r="F41" s="37"/>
      <c r="G41" s="36"/>
      <c r="H41" s="24"/>
      <c r="I41" s="24"/>
      <c r="J41" s="24"/>
      <c r="K41" s="24"/>
      <c r="L41" s="24"/>
      <c r="M41" s="24"/>
      <c r="N41" s="24"/>
    </row>
    <row r="42" customFormat="false" ht="19.5" hidden="false" customHeight="true" outlineLevel="0" collapsed="false">
      <c r="A42" s="30" t="s">
        <v>1126</v>
      </c>
      <c r="B42" s="52" t="s">
        <v>1127</v>
      </c>
      <c r="C42" s="37"/>
      <c r="D42" s="37"/>
      <c r="E42" s="37"/>
      <c r="F42" s="37"/>
      <c r="G42" s="36"/>
      <c r="H42" s="24"/>
      <c r="I42" s="24"/>
      <c r="J42" s="24"/>
      <c r="K42" s="24"/>
      <c r="L42" s="24"/>
      <c r="M42" s="24"/>
      <c r="N42" s="24"/>
    </row>
    <row r="43" customFormat="false" ht="19.5" hidden="false" customHeight="true" outlineLevel="0" collapsed="false">
      <c r="A43" s="30" t="s">
        <v>1128</v>
      </c>
      <c r="B43" s="52" t="s">
        <v>1129</v>
      </c>
      <c r="C43" s="37"/>
      <c r="D43" s="37"/>
      <c r="E43" s="37"/>
      <c r="F43" s="37"/>
      <c r="G43" s="36"/>
      <c r="H43" s="24"/>
      <c r="I43" s="24"/>
      <c r="J43" s="24"/>
      <c r="K43" s="24"/>
      <c r="L43" s="24"/>
      <c r="M43" s="24"/>
      <c r="N43" s="24"/>
    </row>
    <row r="44" customFormat="false" ht="19.5" hidden="false" customHeight="true" outlineLevel="0" collapsed="false">
      <c r="A44" s="30" t="s">
        <v>1130</v>
      </c>
      <c r="B44" s="52" t="s">
        <v>1131</v>
      </c>
      <c r="C44" s="37"/>
      <c r="D44" s="37"/>
      <c r="E44" s="37"/>
      <c r="F44" s="37"/>
      <c r="G44" s="36"/>
      <c r="H44" s="24"/>
      <c r="I44" s="24"/>
      <c r="J44" s="24"/>
      <c r="K44" s="24"/>
      <c r="L44" s="24"/>
      <c r="M44" s="24"/>
      <c r="N44" s="24"/>
    </row>
    <row r="45" customFormat="false" ht="15" hidden="false" customHeight="false" outlineLevel="0" collapsed="false">
      <c r="A45" s="24"/>
      <c r="B45" s="24"/>
      <c r="C45" s="24"/>
      <c r="D45" s="24"/>
      <c r="E45" s="24"/>
      <c r="F45" s="24"/>
      <c r="G45" s="24"/>
      <c r="H45" s="24"/>
      <c r="I45" s="24"/>
      <c r="J45" s="24"/>
      <c r="K45" s="24"/>
      <c r="L45" s="24"/>
      <c r="M45" s="24"/>
      <c r="N45" s="24"/>
    </row>
    <row r="46" customFormat="false" ht="15" hidden="false" customHeight="false" outlineLevel="0" collapsed="false">
      <c r="A46" s="24"/>
      <c r="B46" s="24"/>
      <c r="C46" s="24"/>
      <c r="D46" s="24"/>
      <c r="E46" s="24"/>
      <c r="F46" s="24"/>
      <c r="G46" s="24"/>
      <c r="H46" s="24"/>
      <c r="I46" s="24"/>
      <c r="J46" s="24"/>
      <c r="K46" s="24"/>
      <c r="L46" s="24"/>
      <c r="M46" s="24"/>
      <c r="N46" s="24"/>
    </row>
    <row r="47" customFormat="false" ht="15" hidden="false" customHeight="false" outlineLevel="0" collapsed="false">
      <c r="A47" s="24"/>
      <c r="B47" s="24"/>
      <c r="C47" s="24"/>
      <c r="D47" s="24"/>
      <c r="E47" s="24"/>
      <c r="F47" s="24"/>
      <c r="G47" s="24"/>
      <c r="H47" s="24"/>
      <c r="I47" s="24"/>
      <c r="J47" s="24"/>
      <c r="K47" s="24"/>
      <c r="L47" s="24"/>
      <c r="M47" s="24"/>
      <c r="N47" s="24"/>
    </row>
    <row r="48" customFormat="false" ht="15" hidden="false" customHeight="false" outlineLevel="0" collapsed="false">
      <c r="A48" s="24"/>
      <c r="B48" s="24"/>
      <c r="C48" s="24"/>
      <c r="D48" s="24"/>
      <c r="E48" s="24"/>
      <c r="F48" s="24"/>
      <c r="G48" s="24"/>
      <c r="H48" s="24"/>
      <c r="I48" s="24"/>
      <c r="J48" s="24"/>
      <c r="K48" s="24"/>
      <c r="L48" s="24"/>
      <c r="M48" s="24"/>
      <c r="N48" s="24"/>
    </row>
    <row r="49" customFormat="false" ht="15" hidden="false" customHeight="false" outlineLevel="0" collapsed="false">
      <c r="A49" s="24"/>
      <c r="B49" s="24"/>
      <c r="C49" s="24"/>
      <c r="D49" s="24"/>
      <c r="E49" s="24"/>
      <c r="F49" s="24"/>
      <c r="G49" s="24"/>
      <c r="H49" s="24"/>
      <c r="I49" s="24"/>
      <c r="J49" s="24"/>
      <c r="K49" s="24"/>
      <c r="L49" s="24"/>
      <c r="M49" s="24"/>
      <c r="N49" s="24"/>
    </row>
    <row r="50" customFormat="false" ht="15" hidden="false" customHeight="false" outlineLevel="0" collapsed="false">
      <c r="A50" s="24"/>
      <c r="B50" s="24"/>
      <c r="C50" s="24"/>
      <c r="D50" s="24"/>
      <c r="E50" s="24"/>
      <c r="F50" s="24"/>
      <c r="G50" s="24"/>
      <c r="H50" s="24"/>
      <c r="I50" s="24"/>
      <c r="J50" s="24"/>
      <c r="K50" s="24"/>
      <c r="L50" s="24"/>
      <c r="M50" s="24"/>
      <c r="N50" s="24"/>
    </row>
    <row r="51" customFormat="false" ht="15" hidden="false" customHeight="false" outlineLevel="0" collapsed="false">
      <c r="A51" s="24"/>
      <c r="B51" s="24"/>
      <c r="C51" s="24"/>
      <c r="D51" s="24"/>
      <c r="E51" s="24"/>
      <c r="F51" s="24"/>
      <c r="G51" s="24"/>
      <c r="H51" s="24"/>
      <c r="I51" s="24"/>
      <c r="J51" s="24"/>
      <c r="K51" s="24"/>
      <c r="L51" s="24"/>
      <c r="M51" s="24"/>
      <c r="N51" s="24"/>
    </row>
    <row r="52" customFormat="false" ht="15" hidden="false" customHeight="false" outlineLevel="0" collapsed="false">
      <c r="A52" s="24"/>
      <c r="B52" s="24"/>
      <c r="C52" s="24"/>
      <c r="D52" s="24"/>
      <c r="E52" s="24"/>
      <c r="F52" s="24"/>
      <c r="G52" s="24"/>
      <c r="H52" s="24"/>
      <c r="I52" s="24"/>
      <c r="J52" s="24"/>
      <c r="K52" s="24"/>
      <c r="L52" s="24"/>
      <c r="M52" s="24"/>
      <c r="N52" s="24"/>
    </row>
    <row r="53" customFormat="false" ht="15" hidden="false" customHeight="false" outlineLevel="0" collapsed="false">
      <c r="A53" s="24"/>
      <c r="B53" s="24"/>
      <c r="C53" s="24"/>
      <c r="D53" s="24"/>
      <c r="E53" s="24"/>
      <c r="F53" s="24"/>
      <c r="G53" s="24"/>
      <c r="H53" s="24"/>
      <c r="I53" s="24"/>
      <c r="J53" s="24"/>
      <c r="K53" s="24"/>
      <c r="L53" s="24"/>
      <c r="M53" s="24"/>
      <c r="N53" s="24"/>
    </row>
    <row r="54" customFormat="false" ht="15" hidden="false" customHeight="false" outlineLevel="0" collapsed="false">
      <c r="A54" s="24"/>
      <c r="B54" s="24"/>
      <c r="C54" s="24"/>
      <c r="D54" s="24"/>
      <c r="E54" s="24"/>
      <c r="F54" s="24"/>
      <c r="G54" s="24"/>
      <c r="H54" s="24"/>
      <c r="I54" s="24"/>
      <c r="J54" s="24"/>
      <c r="K54" s="24"/>
      <c r="L54" s="24"/>
      <c r="M54" s="24"/>
      <c r="N54" s="24"/>
    </row>
    <row r="55" customFormat="false" ht="15" hidden="false" customHeight="false" outlineLevel="0" collapsed="false">
      <c r="A55" s="24"/>
      <c r="B55" s="24"/>
      <c r="C55" s="24"/>
      <c r="D55" s="24"/>
      <c r="E55" s="24"/>
      <c r="F55" s="24"/>
      <c r="G55" s="24"/>
      <c r="H55" s="24"/>
      <c r="I55" s="24"/>
      <c r="J55" s="24"/>
      <c r="K55" s="24"/>
      <c r="L55" s="24"/>
      <c r="M55" s="24"/>
      <c r="N55" s="24"/>
    </row>
    <row r="56" customFormat="false" ht="15" hidden="false" customHeight="false" outlineLevel="0" collapsed="false">
      <c r="A56" s="24"/>
      <c r="B56" s="24"/>
      <c r="C56" s="24"/>
      <c r="D56" s="24"/>
      <c r="E56" s="24"/>
      <c r="F56" s="24"/>
      <c r="G56" s="24"/>
      <c r="H56" s="24"/>
      <c r="I56" s="24"/>
      <c r="J56" s="24"/>
      <c r="K56" s="24"/>
      <c r="L56" s="24"/>
      <c r="M56" s="24"/>
      <c r="N56" s="24"/>
    </row>
    <row r="57" customFormat="false" ht="15" hidden="false" customHeight="false" outlineLevel="0" collapsed="false">
      <c r="A57" s="24"/>
      <c r="B57" s="24"/>
      <c r="C57" s="24"/>
      <c r="D57" s="24"/>
      <c r="E57" s="24"/>
      <c r="F57" s="24"/>
      <c r="G57" s="24"/>
      <c r="H57" s="24"/>
      <c r="I57" s="24"/>
      <c r="J57" s="24"/>
      <c r="K57" s="24"/>
      <c r="L57" s="24"/>
      <c r="M57" s="24"/>
      <c r="N57" s="24"/>
    </row>
    <row r="58" customFormat="false" ht="15" hidden="false" customHeight="false" outlineLevel="0" collapsed="false">
      <c r="A58" s="24"/>
      <c r="B58" s="24"/>
      <c r="C58" s="24"/>
      <c r="D58" s="24"/>
      <c r="E58" s="24"/>
      <c r="F58" s="24"/>
      <c r="G58" s="24"/>
      <c r="H58" s="24"/>
      <c r="I58" s="24"/>
      <c r="J58" s="24"/>
      <c r="K58" s="24"/>
      <c r="L58" s="24"/>
      <c r="M58" s="24"/>
      <c r="N58" s="24"/>
    </row>
    <row r="59" customFormat="false" ht="15" hidden="false" customHeight="false" outlineLevel="0" collapsed="false">
      <c r="A59" s="24"/>
      <c r="B59" s="24"/>
      <c r="C59" s="24"/>
      <c r="D59" s="24"/>
      <c r="E59" s="24"/>
      <c r="F59" s="24"/>
      <c r="G59" s="24"/>
      <c r="H59" s="24"/>
      <c r="I59" s="24"/>
      <c r="J59" s="24"/>
      <c r="K59" s="24"/>
      <c r="L59" s="24"/>
      <c r="M59" s="24"/>
      <c r="N59" s="24"/>
    </row>
    <row r="60" customFormat="false" ht="15" hidden="false" customHeight="false" outlineLevel="0" collapsed="false">
      <c r="A60" s="24"/>
      <c r="B60" s="24"/>
      <c r="C60" s="24"/>
      <c r="D60" s="24"/>
      <c r="E60" s="24"/>
      <c r="F60" s="24"/>
      <c r="G60" s="24"/>
      <c r="H60" s="24"/>
      <c r="I60" s="24"/>
      <c r="J60" s="24"/>
      <c r="K60" s="24"/>
      <c r="L60" s="24"/>
      <c r="M60" s="24"/>
      <c r="N60" s="24"/>
    </row>
    <row r="61" customFormat="false" ht="15" hidden="false" customHeight="false" outlineLevel="0" collapsed="false">
      <c r="A61" s="24"/>
      <c r="B61" s="24"/>
      <c r="C61" s="24"/>
      <c r="D61" s="24"/>
      <c r="E61" s="24"/>
      <c r="F61" s="24"/>
      <c r="G61" s="24"/>
      <c r="H61" s="24"/>
      <c r="I61" s="24"/>
      <c r="J61" s="24"/>
      <c r="K61" s="24"/>
      <c r="L61" s="24"/>
      <c r="M61" s="24"/>
      <c r="N61" s="24"/>
    </row>
    <row r="62" customFormat="false" ht="15" hidden="false" customHeight="false" outlineLevel="0" collapsed="false">
      <c r="A62" s="24"/>
      <c r="B62" s="24"/>
      <c r="C62" s="24"/>
      <c r="D62" s="24"/>
      <c r="E62" s="24"/>
      <c r="F62" s="24"/>
      <c r="G62" s="24"/>
      <c r="H62" s="24"/>
      <c r="I62" s="24"/>
      <c r="J62" s="24"/>
      <c r="K62" s="24"/>
      <c r="L62" s="24"/>
      <c r="M62" s="24"/>
      <c r="N62" s="24"/>
    </row>
    <row r="63" customFormat="false" ht="15" hidden="false" customHeight="false" outlineLevel="0" collapsed="false">
      <c r="A63" s="24"/>
      <c r="B63" s="24"/>
      <c r="C63" s="24"/>
      <c r="D63" s="24"/>
      <c r="E63" s="24"/>
      <c r="F63" s="24"/>
      <c r="G63" s="24"/>
      <c r="H63" s="24"/>
      <c r="I63" s="24"/>
      <c r="J63" s="24"/>
      <c r="K63" s="24"/>
      <c r="L63" s="24"/>
      <c r="M63" s="24"/>
      <c r="N63" s="24"/>
    </row>
    <row r="64" customFormat="false" ht="15" hidden="false" customHeight="false" outlineLevel="0" collapsed="false">
      <c r="A64" s="24"/>
      <c r="B64" s="24"/>
      <c r="C64" s="24"/>
      <c r="D64" s="24"/>
      <c r="E64" s="24"/>
      <c r="F64" s="24"/>
      <c r="G64" s="24"/>
      <c r="H64" s="24"/>
      <c r="I64" s="24"/>
      <c r="J64" s="24"/>
      <c r="K64" s="24"/>
      <c r="L64" s="24"/>
      <c r="M64" s="24"/>
      <c r="N64" s="24"/>
    </row>
    <row r="65" customFormat="false" ht="15" hidden="false" customHeight="false" outlineLevel="0" collapsed="false">
      <c r="A65" s="24"/>
      <c r="B65" s="24"/>
      <c r="C65" s="24"/>
      <c r="D65" s="24"/>
      <c r="E65" s="24"/>
      <c r="F65" s="24"/>
      <c r="G65" s="24"/>
      <c r="H65" s="24"/>
      <c r="I65" s="24"/>
      <c r="J65" s="24"/>
      <c r="K65" s="24"/>
      <c r="L65" s="24"/>
      <c r="M65" s="24"/>
      <c r="N65" s="24"/>
    </row>
    <row r="66" customFormat="false" ht="15" hidden="false" customHeight="false" outlineLevel="0" collapsed="false">
      <c r="A66" s="24"/>
      <c r="B66" s="24"/>
      <c r="C66" s="24"/>
      <c r="D66" s="24"/>
      <c r="E66" s="24"/>
      <c r="F66" s="24"/>
      <c r="G66" s="24"/>
      <c r="H66" s="24"/>
      <c r="I66" s="24"/>
      <c r="J66" s="24"/>
      <c r="K66" s="24"/>
      <c r="L66" s="24"/>
      <c r="M66" s="24"/>
      <c r="N66" s="24"/>
    </row>
    <row r="67" customFormat="false" ht="15" hidden="false" customHeight="false" outlineLevel="0" collapsed="false">
      <c r="A67" s="24"/>
      <c r="B67" s="24"/>
      <c r="C67" s="24"/>
      <c r="D67" s="24"/>
      <c r="E67" s="24"/>
      <c r="F67" s="24"/>
      <c r="G67" s="24"/>
      <c r="H67" s="24"/>
      <c r="I67" s="24"/>
      <c r="J67" s="24"/>
      <c r="K67" s="24"/>
      <c r="L67" s="24"/>
      <c r="M67" s="24"/>
      <c r="N67" s="24"/>
    </row>
    <row r="68" customFormat="false" ht="15" hidden="false" customHeight="false" outlineLevel="0" collapsed="false">
      <c r="A68" s="24"/>
      <c r="B68" s="24"/>
      <c r="C68" s="24"/>
      <c r="D68" s="24"/>
      <c r="E68" s="24"/>
      <c r="F68" s="24"/>
      <c r="G68" s="24"/>
      <c r="H68" s="24"/>
      <c r="I68" s="24"/>
      <c r="J68" s="24"/>
      <c r="K68" s="24"/>
      <c r="L68" s="24"/>
      <c r="M68" s="24"/>
      <c r="N68" s="24"/>
    </row>
    <row r="69" customFormat="false" ht="15" hidden="false" customHeight="false" outlineLevel="0" collapsed="false">
      <c r="A69" s="24"/>
      <c r="B69" s="24"/>
      <c r="C69" s="24"/>
      <c r="D69" s="24"/>
      <c r="E69" s="24"/>
      <c r="F69" s="24"/>
      <c r="G69" s="24"/>
      <c r="H69" s="24"/>
      <c r="I69" s="24"/>
      <c r="J69" s="24"/>
      <c r="K69" s="24"/>
      <c r="L69" s="24"/>
      <c r="M69" s="24"/>
      <c r="N69" s="24"/>
    </row>
    <row r="70" customFormat="false" ht="15" hidden="false" customHeight="false" outlineLevel="0" collapsed="false">
      <c r="A70" s="24"/>
      <c r="B70" s="24"/>
      <c r="C70" s="24"/>
      <c r="D70" s="24"/>
      <c r="E70" s="24"/>
      <c r="F70" s="24"/>
      <c r="G70" s="24"/>
      <c r="H70" s="24"/>
      <c r="I70" s="24"/>
      <c r="J70" s="24"/>
      <c r="K70" s="24"/>
      <c r="L70" s="24"/>
      <c r="M70" s="24"/>
      <c r="N70" s="24"/>
    </row>
    <row r="71" customFormat="false" ht="15" hidden="false" customHeight="false" outlineLevel="0" collapsed="false">
      <c r="A71" s="24"/>
      <c r="B71" s="24"/>
      <c r="C71" s="24"/>
      <c r="D71" s="24"/>
      <c r="E71" s="24"/>
      <c r="F71" s="24"/>
      <c r="G71" s="24"/>
      <c r="H71" s="24"/>
      <c r="I71" s="24"/>
      <c r="J71" s="24"/>
      <c r="K71" s="24"/>
      <c r="L71" s="24"/>
      <c r="M71" s="24"/>
      <c r="N71" s="24"/>
    </row>
    <row r="72" customFormat="false" ht="15" hidden="false" customHeight="false" outlineLevel="0" collapsed="false">
      <c r="A72" s="24"/>
      <c r="B72" s="24"/>
      <c r="C72" s="24"/>
      <c r="D72" s="24"/>
      <c r="E72" s="24"/>
      <c r="F72" s="24"/>
      <c r="G72" s="24"/>
      <c r="H72" s="24"/>
      <c r="I72" s="24"/>
      <c r="J72" s="24"/>
      <c r="K72" s="24"/>
      <c r="L72" s="24"/>
      <c r="M72" s="24"/>
      <c r="N72" s="24"/>
    </row>
    <row r="73" customFormat="false" ht="15" hidden="false" customHeight="false" outlineLevel="0" collapsed="false">
      <c r="A73" s="24"/>
      <c r="B73" s="24"/>
      <c r="C73" s="24"/>
      <c r="D73" s="24"/>
      <c r="E73" s="24"/>
      <c r="F73" s="24"/>
      <c r="G73" s="24"/>
      <c r="H73" s="24"/>
      <c r="I73" s="24"/>
      <c r="J73" s="24"/>
      <c r="K73" s="24"/>
      <c r="L73" s="24"/>
      <c r="M73" s="24"/>
      <c r="N73" s="24"/>
    </row>
    <row r="74" customFormat="false" ht="15" hidden="false" customHeight="false" outlineLevel="0" collapsed="false">
      <c r="A74" s="24"/>
      <c r="B74" s="24"/>
      <c r="C74" s="24"/>
      <c r="D74" s="24"/>
      <c r="E74" s="24"/>
      <c r="F74" s="24"/>
      <c r="G74" s="24"/>
      <c r="H74" s="24"/>
      <c r="I74" s="24"/>
      <c r="J74" s="24"/>
      <c r="K74" s="24"/>
      <c r="L74" s="24"/>
      <c r="M74" s="24"/>
      <c r="N74" s="24"/>
    </row>
    <row r="75" customFormat="false" ht="15" hidden="false" customHeight="false" outlineLevel="0" collapsed="false">
      <c r="A75" s="24"/>
      <c r="B75" s="24"/>
      <c r="C75" s="24"/>
      <c r="D75" s="24"/>
      <c r="E75" s="24"/>
      <c r="F75" s="24"/>
      <c r="G75" s="24"/>
      <c r="H75" s="24"/>
      <c r="I75" s="24"/>
      <c r="J75" s="24"/>
      <c r="K75" s="24"/>
      <c r="L75" s="24"/>
      <c r="M75" s="24"/>
      <c r="N75" s="24"/>
    </row>
    <row r="76" customFormat="false" ht="15" hidden="false" customHeight="false" outlineLevel="0" collapsed="false">
      <c r="A76" s="24"/>
      <c r="B76" s="24"/>
      <c r="C76" s="24"/>
      <c r="D76" s="24"/>
      <c r="E76" s="24"/>
      <c r="F76" s="24"/>
      <c r="G76" s="24"/>
      <c r="H76" s="24"/>
      <c r="I76" s="24"/>
      <c r="J76" s="24"/>
      <c r="K76" s="24"/>
      <c r="L76" s="24"/>
      <c r="M76" s="24"/>
      <c r="N76" s="24"/>
    </row>
    <row r="77" customFormat="false" ht="15" hidden="false" customHeight="false" outlineLevel="0" collapsed="false">
      <c r="A77" s="24"/>
      <c r="B77" s="24"/>
      <c r="C77" s="24"/>
      <c r="D77" s="24"/>
      <c r="E77" s="24"/>
      <c r="F77" s="24"/>
      <c r="G77" s="24"/>
      <c r="H77" s="24"/>
      <c r="I77" s="24"/>
      <c r="J77" s="24"/>
      <c r="K77" s="24"/>
      <c r="L77" s="24"/>
      <c r="M77" s="24"/>
      <c r="N77" s="24"/>
    </row>
    <row r="78" customFormat="false" ht="15" hidden="false" customHeight="false" outlineLevel="0" collapsed="false">
      <c r="A78" s="24"/>
      <c r="B78" s="24"/>
      <c r="C78" s="24"/>
      <c r="D78" s="24"/>
      <c r="E78" s="24"/>
      <c r="F78" s="24"/>
      <c r="G78" s="24"/>
      <c r="H78" s="24"/>
      <c r="I78" s="24"/>
      <c r="J78" s="24"/>
      <c r="K78" s="24"/>
      <c r="L78" s="24"/>
      <c r="M78" s="24"/>
      <c r="N78" s="24"/>
    </row>
    <row r="79" customFormat="false" ht="15" hidden="false" customHeight="false" outlineLevel="0" collapsed="false">
      <c r="A79" s="24"/>
      <c r="B79" s="24"/>
      <c r="C79" s="24"/>
      <c r="D79" s="24"/>
      <c r="E79" s="24"/>
      <c r="F79" s="24"/>
      <c r="G79" s="24"/>
      <c r="H79" s="24"/>
      <c r="I79" s="24"/>
      <c r="J79" s="24"/>
      <c r="K79" s="24"/>
      <c r="L79" s="24"/>
      <c r="M79" s="24"/>
      <c r="N79" s="24"/>
    </row>
    <row r="80" customFormat="false" ht="15" hidden="false" customHeight="false" outlineLevel="0" collapsed="false">
      <c r="A80" s="24"/>
      <c r="B80" s="24"/>
      <c r="C80" s="24"/>
      <c r="D80" s="24"/>
      <c r="E80" s="24"/>
      <c r="F80" s="24"/>
      <c r="G80" s="24"/>
      <c r="H80" s="24"/>
      <c r="I80" s="24"/>
      <c r="J80" s="24"/>
      <c r="K80" s="24"/>
      <c r="L80" s="24"/>
      <c r="M80" s="24"/>
      <c r="N80" s="24"/>
    </row>
    <row r="81" customFormat="false" ht="15" hidden="false" customHeight="false" outlineLevel="0" collapsed="false">
      <c r="A81" s="24"/>
      <c r="B81" s="24"/>
      <c r="C81" s="24"/>
      <c r="D81" s="24"/>
      <c r="E81" s="24"/>
      <c r="F81" s="24"/>
      <c r="G81" s="24"/>
      <c r="H81" s="24"/>
      <c r="I81" s="24"/>
      <c r="J81" s="24"/>
      <c r="K81" s="24"/>
      <c r="L81" s="24"/>
      <c r="M81" s="24"/>
      <c r="N81" s="24"/>
    </row>
    <row r="82" customFormat="false" ht="15" hidden="false" customHeight="false" outlineLevel="0" collapsed="false">
      <c r="A82" s="24"/>
      <c r="B82" s="24"/>
      <c r="C82" s="24"/>
      <c r="D82" s="24"/>
      <c r="E82" s="24"/>
      <c r="F82" s="24"/>
      <c r="G82" s="24"/>
      <c r="H82" s="24"/>
      <c r="I82" s="24"/>
      <c r="J82" s="24"/>
      <c r="K82" s="24"/>
      <c r="L82" s="24"/>
      <c r="M82" s="24"/>
      <c r="N82" s="24"/>
    </row>
    <row r="83" customFormat="false" ht="15" hidden="false" customHeight="false" outlineLevel="0" collapsed="false">
      <c r="A83" s="24"/>
      <c r="B83" s="24"/>
      <c r="C83" s="24"/>
      <c r="D83" s="24"/>
      <c r="E83" s="24"/>
      <c r="F83" s="24"/>
      <c r="G83" s="24"/>
      <c r="H83" s="24"/>
      <c r="I83" s="24"/>
      <c r="J83" s="24"/>
      <c r="K83" s="24"/>
      <c r="L83" s="24"/>
      <c r="M83" s="24"/>
      <c r="N83" s="24"/>
    </row>
    <row r="84" customFormat="false" ht="15" hidden="false" customHeight="false" outlineLevel="0" collapsed="false">
      <c r="A84" s="24"/>
      <c r="B84" s="24"/>
      <c r="C84" s="24"/>
      <c r="D84" s="24"/>
      <c r="E84" s="24"/>
      <c r="F84" s="24"/>
      <c r="G84" s="24"/>
      <c r="H84" s="24"/>
      <c r="I84" s="24"/>
      <c r="J84" s="24"/>
      <c r="K84" s="24"/>
      <c r="L84" s="24"/>
      <c r="M84" s="24"/>
      <c r="N84" s="24"/>
    </row>
    <row r="85" customFormat="false" ht="15" hidden="false" customHeight="false" outlineLevel="0" collapsed="false">
      <c r="A85" s="24"/>
      <c r="B85" s="24"/>
      <c r="C85" s="24"/>
      <c r="D85" s="24"/>
      <c r="E85" s="24"/>
      <c r="F85" s="24"/>
      <c r="G85" s="24"/>
      <c r="H85" s="24"/>
      <c r="I85" s="24"/>
      <c r="J85" s="24"/>
      <c r="K85" s="24"/>
      <c r="L85" s="24"/>
      <c r="M85" s="24"/>
      <c r="N85" s="24"/>
    </row>
    <row r="86" customFormat="false" ht="15" hidden="false" customHeight="false" outlineLevel="0" collapsed="false">
      <c r="A86" s="24"/>
      <c r="B86" s="24"/>
      <c r="C86" s="24"/>
      <c r="D86" s="24"/>
      <c r="E86" s="24"/>
      <c r="F86" s="24"/>
      <c r="G86" s="24"/>
      <c r="H86" s="24"/>
      <c r="I86" s="24"/>
      <c r="J86" s="24"/>
      <c r="K86" s="24"/>
      <c r="L86" s="24"/>
      <c r="M86" s="24"/>
      <c r="N86" s="24"/>
    </row>
    <row r="87" customFormat="false" ht="15" hidden="false" customHeight="false" outlineLevel="0" collapsed="false">
      <c r="A87" s="24"/>
      <c r="B87" s="24"/>
      <c r="C87" s="24"/>
      <c r="D87" s="24"/>
      <c r="E87" s="24"/>
      <c r="F87" s="24"/>
      <c r="G87" s="24"/>
      <c r="H87" s="24"/>
      <c r="I87" s="24"/>
      <c r="J87" s="24"/>
      <c r="K87" s="24"/>
      <c r="L87" s="24"/>
      <c r="M87" s="24"/>
      <c r="N87" s="24"/>
    </row>
    <row r="88" customFormat="false" ht="15" hidden="false" customHeight="false" outlineLevel="0" collapsed="false">
      <c r="A88" s="24"/>
      <c r="B88" s="24"/>
      <c r="C88" s="24"/>
      <c r="D88" s="24"/>
      <c r="E88" s="24"/>
      <c r="F88" s="24"/>
      <c r="G88" s="24"/>
      <c r="H88" s="24"/>
      <c r="I88" s="24"/>
      <c r="J88" s="24"/>
      <c r="K88" s="24"/>
      <c r="L88" s="24"/>
      <c r="M88" s="24"/>
      <c r="N88" s="24"/>
    </row>
    <row r="89" customFormat="false" ht="15" hidden="false" customHeight="false" outlineLevel="0" collapsed="false">
      <c r="A89" s="24"/>
      <c r="B89" s="24"/>
      <c r="C89" s="24"/>
      <c r="D89" s="24"/>
      <c r="E89" s="24"/>
      <c r="F89" s="24"/>
      <c r="G89" s="24"/>
      <c r="H89" s="24"/>
      <c r="I89" s="24"/>
      <c r="J89" s="24"/>
      <c r="K89" s="24"/>
      <c r="L89" s="24"/>
      <c r="M89" s="24"/>
      <c r="N89" s="24"/>
    </row>
    <row r="90" customFormat="false" ht="15" hidden="false" customHeight="false" outlineLevel="0" collapsed="false">
      <c r="A90" s="24"/>
      <c r="B90" s="24"/>
      <c r="C90" s="24"/>
      <c r="D90" s="24"/>
      <c r="E90" s="24"/>
      <c r="F90" s="24"/>
      <c r="G90" s="24"/>
      <c r="H90" s="24"/>
      <c r="I90" s="24"/>
      <c r="J90" s="24"/>
      <c r="K90" s="24"/>
      <c r="L90" s="24"/>
      <c r="M90" s="24"/>
      <c r="N90" s="24"/>
    </row>
    <row r="91" customFormat="false" ht="15" hidden="false" customHeight="false" outlineLevel="0" collapsed="false">
      <c r="A91" s="24"/>
      <c r="B91" s="24"/>
      <c r="C91" s="24"/>
      <c r="D91" s="24"/>
      <c r="E91" s="24"/>
      <c r="F91" s="24"/>
      <c r="G91" s="24"/>
      <c r="H91" s="24"/>
      <c r="I91" s="24"/>
      <c r="J91" s="24"/>
      <c r="K91" s="24"/>
      <c r="L91" s="24"/>
      <c r="M91" s="24"/>
      <c r="N91" s="24"/>
    </row>
    <row r="92" customFormat="false" ht="15" hidden="false" customHeight="false" outlineLevel="0" collapsed="false">
      <c r="A92" s="24"/>
      <c r="B92" s="24"/>
      <c r="C92" s="24"/>
      <c r="D92" s="24"/>
      <c r="E92" s="24"/>
      <c r="F92" s="24"/>
      <c r="G92" s="24"/>
      <c r="H92" s="24"/>
      <c r="I92" s="24"/>
      <c r="J92" s="24"/>
      <c r="K92" s="24"/>
      <c r="L92" s="24"/>
      <c r="M92" s="24"/>
      <c r="N92" s="24"/>
    </row>
    <row r="93" customFormat="false" ht="15" hidden="false" customHeight="false" outlineLevel="0" collapsed="false">
      <c r="A93" s="24"/>
      <c r="B93" s="24"/>
      <c r="C93" s="24"/>
      <c r="D93" s="24"/>
      <c r="E93" s="24"/>
      <c r="F93" s="24"/>
      <c r="G93" s="24"/>
      <c r="H93" s="24"/>
      <c r="I93" s="24"/>
      <c r="J93" s="24"/>
      <c r="K93" s="24"/>
      <c r="L93" s="24"/>
      <c r="M93" s="24"/>
      <c r="N93" s="24"/>
    </row>
    <row r="94" customFormat="false" ht="15" hidden="false" customHeight="false" outlineLevel="0" collapsed="false">
      <c r="A94" s="24"/>
      <c r="B94" s="24"/>
      <c r="C94" s="24"/>
      <c r="D94" s="24"/>
      <c r="E94" s="24"/>
      <c r="F94" s="24"/>
      <c r="G94" s="24"/>
      <c r="H94" s="24"/>
      <c r="I94" s="24"/>
      <c r="J94" s="24"/>
      <c r="K94" s="24"/>
      <c r="L94" s="24"/>
      <c r="M94" s="24"/>
      <c r="N94" s="24"/>
    </row>
    <row r="95" customFormat="false" ht="15" hidden="false" customHeight="false" outlineLevel="0" collapsed="false">
      <c r="A95" s="24"/>
      <c r="B95" s="24"/>
      <c r="C95" s="24"/>
      <c r="D95" s="24"/>
      <c r="E95" s="24"/>
      <c r="F95" s="24"/>
      <c r="G95" s="24"/>
      <c r="H95" s="24"/>
      <c r="I95" s="24"/>
      <c r="J95" s="24"/>
      <c r="K95" s="24"/>
      <c r="L95" s="24"/>
      <c r="M95" s="24"/>
      <c r="N95" s="24"/>
    </row>
    <row r="96" customFormat="false" ht="15" hidden="false" customHeight="false" outlineLevel="0" collapsed="false">
      <c r="A96" s="24"/>
      <c r="B96" s="24"/>
      <c r="C96" s="24"/>
      <c r="D96" s="24"/>
      <c r="E96" s="24"/>
      <c r="F96" s="24"/>
      <c r="G96" s="24"/>
      <c r="H96" s="24"/>
      <c r="I96" s="24"/>
      <c r="J96" s="24"/>
      <c r="K96" s="24"/>
      <c r="L96" s="24"/>
      <c r="M96" s="24"/>
      <c r="N96" s="24"/>
    </row>
    <row r="97" customFormat="false" ht="15" hidden="false" customHeight="false" outlineLevel="0" collapsed="false">
      <c r="A97" s="24"/>
      <c r="B97" s="24"/>
      <c r="C97" s="24"/>
      <c r="D97" s="24"/>
      <c r="E97" s="24"/>
      <c r="F97" s="24"/>
      <c r="G97" s="24"/>
      <c r="H97" s="24"/>
      <c r="I97" s="24"/>
      <c r="J97" s="24"/>
      <c r="K97" s="24"/>
      <c r="L97" s="24"/>
      <c r="M97" s="24"/>
      <c r="N97" s="24"/>
    </row>
    <row r="98" customFormat="false" ht="15" hidden="false" customHeight="false" outlineLevel="0" collapsed="false">
      <c r="A98" s="24"/>
      <c r="B98" s="24"/>
      <c r="C98" s="24"/>
      <c r="D98" s="24"/>
      <c r="E98" s="24"/>
      <c r="F98" s="24"/>
      <c r="G98" s="24"/>
      <c r="H98" s="24"/>
      <c r="I98" s="24"/>
      <c r="J98" s="24"/>
      <c r="K98" s="24"/>
      <c r="L98" s="24"/>
      <c r="M98" s="24"/>
      <c r="N98" s="24"/>
    </row>
    <row r="99" customFormat="false" ht="15" hidden="false" customHeight="false" outlineLevel="0" collapsed="false">
      <c r="A99" s="24"/>
      <c r="B99" s="24"/>
      <c r="C99" s="24"/>
      <c r="D99" s="24"/>
      <c r="E99" s="24"/>
      <c r="F99" s="24"/>
      <c r="G99" s="24"/>
      <c r="H99" s="24"/>
      <c r="I99" s="24"/>
      <c r="J99" s="24"/>
      <c r="K99" s="24"/>
      <c r="L99" s="24"/>
      <c r="M99" s="24"/>
      <c r="N99" s="24"/>
    </row>
    <row r="100" customFormat="false" ht="15" hidden="false" customHeight="false" outlineLevel="0" collapsed="false">
      <c r="A100" s="24"/>
      <c r="B100" s="24"/>
      <c r="C100" s="24"/>
      <c r="D100" s="24"/>
      <c r="E100" s="24"/>
      <c r="F100" s="24"/>
      <c r="G100" s="24"/>
      <c r="H100" s="24"/>
      <c r="I100" s="24"/>
      <c r="J100" s="24"/>
      <c r="K100" s="24"/>
      <c r="L100" s="24"/>
      <c r="M100" s="24"/>
      <c r="N100" s="24"/>
    </row>
    <row r="101" customFormat="false" ht="15" hidden="false" customHeight="false" outlineLevel="0" collapsed="false">
      <c r="A101" s="24"/>
      <c r="B101" s="24"/>
      <c r="C101" s="24"/>
      <c r="D101" s="24"/>
      <c r="E101" s="24"/>
      <c r="F101" s="24"/>
      <c r="G101" s="24"/>
      <c r="H101" s="24"/>
      <c r="I101" s="24"/>
      <c r="J101" s="24"/>
      <c r="K101" s="24"/>
      <c r="L101" s="24"/>
      <c r="M101" s="24"/>
      <c r="N101" s="24"/>
    </row>
    <row r="102" customFormat="false" ht="15" hidden="false" customHeight="false" outlineLevel="0" collapsed="false">
      <c r="A102" s="24"/>
      <c r="B102" s="24"/>
      <c r="C102" s="24"/>
      <c r="D102" s="24"/>
      <c r="E102" s="24"/>
      <c r="F102" s="24"/>
      <c r="G102" s="24"/>
      <c r="H102" s="24"/>
      <c r="I102" s="24"/>
      <c r="J102" s="24"/>
      <c r="K102" s="24"/>
      <c r="L102" s="24"/>
      <c r="M102" s="24"/>
      <c r="N102" s="24"/>
    </row>
    <row r="103" customFormat="false" ht="15" hidden="false" customHeight="false" outlineLevel="0" collapsed="false">
      <c r="A103" s="24"/>
      <c r="B103" s="24"/>
      <c r="C103" s="24"/>
      <c r="D103" s="24"/>
      <c r="E103" s="24"/>
      <c r="F103" s="24"/>
      <c r="G103" s="24"/>
      <c r="H103" s="24"/>
      <c r="I103" s="24"/>
      <c r="J103" s="24"/>
      <c r="K103" s="24"/>
      <c r="L103" s="24"/>
      <c r="M103" s="24"/>
      <c r="N103" s="24"/>
    </row>
    <row r="104" customFormat="false" ht="15" hidden="false" customHeight="false" outlineLevel="0" collapsed="false">
      <c r="A104" s="24"/>
      <c r="B104" s="24"/>
      <c r="C104" s="24"/>
      <c r="D104" s="24"/>
      <c r="E104" s="24"/>
      <c r="F104" s="24"/>
      <c r="G104" s="24"/>
      <c r="H104" s="24"/>
      <c r="I104" s="24"/>
      <c r="J104" s="24"/>
      <c r="K104" s="24"/>
      <c r="L104" s="24"/>
      <c r="M104" s="24"/>
      <c r="N104" s="24"/>
    </row>
    <row r="105" customFormat="false" ht="15" hidden="false" customHeight="false" outlineLevel="0" collapsed="false">
      <c r="A105" s="24"/>
      <c r="B105" s="24"/>
      <c r="C105" s="24"/>
      <c r="D105" s="24"/>
      <c r="E105" s="24"/>
      <c r="F105" s="24"/>
      <c r="G105" s="24"/>
      <c r="H105" s="24"/>
      <c r="I105" s="24"/>
      <c r="J105" s="24"/>
      <c r="K105" s="24"/>
      <c r="L105" s="24"/>
      <c r="M105" s="24"/>
      <c r="N105" s="24"/>
    </row>
    <row r="106" customFormat="false" ht="15" hidden="false" customHeight="false" outlineLevel="0" collapsed="false">
      <c r="A106" s="24"/>
      <c r="B106" s="24"/>
      <c r="C106" s="24"/>
      <c r="D106" s="24"/>
      <c r="E106" s="24"/>
      <c r="F106" s="24"/>
      <c r="G106" s="24"/>
      <c r="H106" s="24"/>
      <c r="I106" s="24"/>
      <c r="J106" s="24"/>
      <c r="K106" s="24"/>
      <c r="L106" s="24"/>
      <c r="M106" s="24"/>
      <c r="N106" s="24"/>
    </row>
    <row r="107" customFormat="false" ht="15" hidden="false" customHeight="false" outlineLevel="0" collapsed="false">
      <c r="A107" s="24"/>
      <c r="B107" s="24"/>
      <c r="C107" s="24"/>
      <c r="D107" s="24"/>
      <c r="E107" s="24"/>
      <c r="F107" s="24"/>
      <c r="G107" s="24"/>
      <c r="H107" s="24"/>
      <c r="I107" s="24"/>
      <c r="J107" s="24"/>
      <c r="K107" s="24"/>
      <c r="L107" s="24"/>
      <c r="M107" s="24"/>
      <c r="N107" s="24"/>
    </row>
    <row r="108" customFormat="false" ht="15" hidden="false" customHeight="false" outlineLevel="0" collapsed="false">
      <c r="A108" s="24"/>
      <c r="B108" s="24"/>
      <c r="C108" s="24"/>
      <c r="D108" s="24"/>
      <c r="E108" s="24"/>
      <c r="F108" s="24"/>
      <c r="G108" s="24"/>
      <c r="H108" s="24"/>
      <c r="I108" s="24"/>
      <c r="J108" s="24"/>
      <c r="K108" s="24"/>
      <c r="L108" s="24"/>
      <c r="M108" s="24"/>
      <c r="N108" s="24"/>
    </row>
    <row r="109" customFormat="false" ht="15" hidden="false" customHeight="false" outlineLevel="0" collapsed="false">
      <c r="A109" s="24"/>
      <c r="B109" s="24"/>
      <c r="C109" s="24"/>
      <c r="D109" s="24"/>
      <c r="E109" s="24"/>
      <c r="F109" s="24"/>
      <c r="G109" s="24"/>
      <c r="H109" s="24"/>
      <c r="I109" s="24"/>
      <c r="J109" s="24"/>
      <c r="K109" s="24"/>
      <c r="L109" s="24"/>
      <c r="M109" s="24"/>
      <c r="N109" s="24"/>
    </row>
    <row r="110" customFormat="false" ht="15" hidden="false" customHeight="false" outlineLevel="0" collapsed="false">
      <c r="A110" s="24"/>
      <c r="B110" s="24"/>
      <c r="C110" s="24"/>
      <c r="D110" s="24"/>
      <c r="E110" s="24"/>
      <c r="F110" s="24"/>
      <c r="G110" s="24"/>
      <c r="H110" s="24"/>
      <c r="I110" s="24"/>
      <c r="J110" s="24"/>
      <c r="K110" s="24"/>
      <c r="L110" s="24"/>
      <c r="M110" s="24"/>
      <c r="N110" s="24"/>
    </row>
    <row r="111" customFormat="false" ht="15" hidden="false" customHeight="false" outlineLevel="0" collapsed="false">
      <c r="A111" s="24"/>
      <c r="B111" s="24"/>
      <c r="C111" s="24"/>
      <c r="D111" s="24"/>
      <c r="E111" s="24"/>
      <c r="F111" s="24"/>
      <c r="G111" s="24"/>
      <c r="H111" s="24"/>
      <c r="I111" s="24"/>
      <c r="J111" s="24"/>
      <c r="K111" s="24"/>
      <c r="L111" s="24"/>
      <c r="M111" s="24"/>
      <c r="N111" s="24"/>
    </row>
    <row r="112" customFormat="false" ht="15" hidden="false" customHeight="false" outlineLevel="0" collapsed="false">
      <c r="A112" s="24"/>
      <c r="B112" s="24"/>
      <c r="C112" s="24"/>
      <c r="D112" s="24"/>
      <c r="E112" s="24"/>
      <c r="F112" s="24"/>
      <c r="G112" s="24"/>
      <c r="H112" s="24"/>
      <c r="I112" s="24"/>
      <c r="J112" s="24"/>
      <c r="K112" s="24"/>
      <c r="L112" s="24"/>
      <c r="M112" s="24"/>
      <c r="N112" s="24"/>
    </row>
    <row r="113" customFormat="false" ht="15" hidden="false" customHeight="false" outlineLevel="0" collapsed="false">
      <c r="A113" s="24"/>
      <c r="B113" s="24"/>
      <c r="C113" s="24"/>
      <c r="D113" s="24"/>
      <c r="E113" s="24"/>
      <c r="F113" s="24"/>
      <c r="G113" s="24"/>
      <c r="H113" s="24"/>
      <c r="I113" s="24"/>
      <c r="J113" s="24"/>
      <c r="K113" s="24"/>
      <c r="L113" s="24"/>
      <c r="M113" s="24"/>
      <c r="N113" s="24"/>
    </row>
    <row r="114" customFormat="false" ht="15" hidden="false" customHeight="false" outlineLevel="0" collapsed="false">
      <c r="A114" s="24"/>
      <c r="B114" s="24"/>
      <c r="C114" s="24"/>
      <c r="D114" s="24"/>
      <c r="E114" s="24"/>
      <c r="F114" s="24"/>
      <c r="G114" s="24"/>
      <c r="H114" s="24"/>
      <c r="I114" s="24"/>
      <c r="J114" s="24"/>
      <c r="K114" s="24"/>
      <c r="L114" s="24"/>
      <c r="M114" s="24"/>
      <c r="N114" s="24"/>
    </row>
    <row r="115" customFormat="false" ht="15" hidden="false" customHeight="false" outlineLevel="0" collapsed="false">
      <c r="A115" s="24"/>
      <c r="B115" s="24"/>
      <c r="C115" s="24"/>
      <c r="D115" s="24"/>
      <c r="E115" s="24"/>
      <c r="F115" s="24"/>
      <c r="G115" s="24"/>
      <c r="H115" s="24"/>
      <c r="I115" s="24"/>
      <c r="J115" s="24"/>
      <c r="K115" s="24"/>
      <c r="L115" s="24"/>
      <c r="M115" s="24"/>
      <c r="N115" s="24"/>
    </row>
    <row r="116" customFormat="false" ht="15" hidden="false" customHeight="false" outlineLevel="0" collapsed="false">
      <c r="A116" s="24"/>
      <c r="B116" s="24"/>
      <c r="C116" s="24"/>
      <c r="D116" s="24"/>
      <c r="E116" s="24"/>
      <c r="F116" s="24"/>
      <c r="G116" s="24"/>
      <c r="H116" s="24"/>
      <c r="I116" s="24"/>
      <c r="J116" s="24"/>
      <c r="K116" s="24"/>
      <c r="L116" s="24"/>
      <c r="M116" s="24"/>
      <c r="N116" s="24"/>
    </row>
    <row r="117" customFormat="false" ht="15" hidden="false" customHeight="false" outlineLevel="0" collapsed="false">
      <c r="A117" s="24"/>
      <c r="B117" s="24"/>
      <c r="C117" s="24"/>
      <c r="D117" s="24"/>
      <c r="E117" s="24"/>
      <c r="F117" s="24"/>
      <c r="G117" s="24"/>
      <c r="H117" s="24"/>
      <c r="I117" s="24"/>
      <c r="J117" s="24"/>
      <c r="K117" s="24"/>
      <c r="L117" s="24"/>
      <c r="M117" s="24"/>
      <c r="N117" s="24"/>
    </row>
    <row r="118" customFormat="false" ht="15" hidden="false" customHeight="false" outlineLevel="0" collapsed="false">
      <c r="A118" s="24"/>
      <c r="B118" s="24"/>
      <c r="C118" s="24"/>
      <c r="D118" s="24"/>
      <c r="E118" s="24"/>
      <c r="F118" s="24"/>
      <c r="G118" s="24"/>
      <c r="H118" s="24"/>
      <c r="I118" s="24"/>
      <c r="J118" s="24"/>
      <c r="K118" s="24"/>
      <c r="L118" s="24"/>
      <c r="M118" s="24"/>
      <c r="N118" s="24"/>
    </row>
    <row r="119" customFormat="false" ht="15" hidden="false" customHeight="false" outlineLevel="0" collapsed="false">
      <c r="A119" s="24"/>
      <c r="B119" s="24"/>
      <c r="C119" s="24"/>
      <c r="D119" s="24"/>
      <c r="E119" s="24"/>
      <c r="F119" s="24"/>
      <c r="G119" s="24"/>
      <c r="H119" s="24"/>
      <c r="I119" s="24"/>
      <c r="J119" s="24"/>
      <c r="K119" s="24"/>
      <c r="L119" s="24"/>
      <c r="M119" s="24"/>
      <c r="N119" s="24"/>
    </row>
    <row r="120" customFormat="false" ht="15" hidden="false" customHeight="false" outlineLevel="0" collapsed="false">
      <c r="A120" s="24"/>
      <c r="B120" s="24"/>
      <c r="C120" s="24"/>
      <c r="D120" s="24"/>
      <c r="E120" s="24"/>
      <c r="F120" s="24"/>
      <c r="G120" s="24"/>
      <c r="H120" s="24"/>
      <c r="I120" s="24"/>
      <c r="J120" s="24"/>
      <c r="K120" s="24"/>
      <c r="L120" s="24"/>
      <c r="M120" s="24"/>
      <c r="N120" s="24"/>
    </row>
    <row r="121" customFormat="false" ht="15" hidden="false" customHeight="false" outlineLevel="0" collapsed="false">
      <c r="A121" s="24"/>
      <c r="B121" s="24"/>
      <c r="C121" s="24"/>
      <c r="D121" s="24"/>
      <c r="E121" s="24"/>
      <c r="F121" s="24"/>
      <c r="G121" s="24"/>
      <c r="H121" s="24"/>
      <c r="I121" s="24"/>
      <c r="J121" s="24"/>
      <c r="K121" s="24"/>
      <c r="L121" s="24"/>
      <c r="M121" s="24"/>
      <c r="N121" s="24"/>
    </row>
    <row r="122" customFormat="false" ht="15" hidden="false" customHeight="false" outlineLevel="0" collapsed="false">
      <c r="A122" s="24"/>
      <c r="B122" s="24"/>
      <c r="C122" s="24"/>
      <c r="D122" s="24"/>
      <c r="E122" s="24"/>
      <c r="F122" s="24"/>
      <c r="G122" s="24"/>
      <c r="H122" s="24"/>
      <c r="I122" s="24"/>
      <c r="J122" s="24"/>
      <c r="K122" s="24"/>
      <c r="L122" s="24"/>
      <c r="M122" s="24"/>
      <c r="N122" s="24"/>
    </row>
    <row r="123" customFormat="false" ht="15" hidden="false" customHeight="false" outlineLevel="0" collapsed="false">
      <c r="A123" s="24"/>
      <c r="B123" s="24"/>
      <c r="C123" s="24"/>
      <c r="D123" s="24"/>
      <c r="E123" s="24"/>
      <c r="F123" s="24"/>
      <c r="G123" s="24"/>
      <c r="H123" s="24"/>
      <c r="I123" s="24"/>
      <c r="J123" s="24"/>
      <c r="K123" s="24"/>
      <c r="L123" s="24"/>
      <c r="M123" s="24"/>
      <c r="N123" s="24"/>
    </row>
    <row r="124" customFormat="false" ht="15" hidden="false" customHeight="false" outlineLevel="0" collapsed="false">
      <c r="A124" s="24"/>
      <c r="B124" s="24"/>
      <c r="C124" s="24"/>
      <c r="D124" s="24"/>
      <c r="E124" s="24"/>
      <c r="F124" s="24"/>
      <c r="G124" s="24"/>
      <c r="H124" s="24"/>
      <c r="I124" s="24"/>
      <c r="J124" s="24"/>
      <c r="K124" s="24"/>
      <c r="L124" s="24"/>
      <c r="M124" s="24"/>
      <c r="N124" s="24"/>
    </row>
    <row r="125" customFormat="false" ht="15" hidden="false" customHeight="false" outlineLevel="0" collapsed="false">
      <c r="A125" s="24"/>
      <c r="B125" s="24"/>
      <c r="C125" s="24"/>
      <c r="D125" s="24"/>
      <c r="E125" s="24"/>
      <c r="F125" s="24"/>
      <c r="G125" s="24"/>
      <c r="H125" s="24"/>
      <c r="I125" s="24"/>
      <c r="J125" s="24"/>
      <c r="K125" s="24"/>
      <c r="L125" s="24"/>
      <c r="M125" s="24"/>
      <c r="N125" s="24"/>
    </row>
    <row r="126" customFormat="false" ht="15" hidden="false" customHeight="false" outlineLevel="0" collapsed="false">
      <c r="A126" s="24"/>
      <c r="B126" s="24"/>
      <c r="C126" s="24"/>
      <c r="D126" s="24"/>
      <c r="E126" s="24"/>
      <c r="F126" s="24"/>
      <c r="G126" s="24"/>
      <c r="H126" s="24"/>
      <c r="I126" s="24"/>
      <c r="J126" s="24"/>
      <c r="K126" s="24"/>
      <c r="L126" s="24"/>
      <c r="M126" s="24"/>
      <c r="N126" s="24"/>
    </row>
    <row r="127" customFormat="false" ht="15" hidden="false" customHeight="false" outlineLevel="0" collapsed="false">
      <c r="A127" s="24"/>
      <c r="B127" s="24"/>
      <c r="C127" s="24"/>
      <c r="D127" s="24"/>
      <c r="E127" s="24"/>
      <c r="F127" s="24"/>
      <c r="G127" s="24"/>
      <c r="H127" s="24"/>
      <c r="I127" s="24"/>
      <c r="J127" s="24"/>
      <c r="K127" s="24"/>
      <c r="L127" s="24"/>
      <c r="M127" s="24"/>
      <c r="N127" s="24"/>
    </row>
    <row r="128" customFormat="false" ht="15" hidden="false" customHeight="false" outlineLevel="0" collapsed="false">
      <c r="A128" s="24"/>
      <c r="B128" s="24"/>
      <c r="C128" s="24"/>
      <c r="D128" s="24"/>
      <c r="E128" s="24"/>
      <c r="F128" s="24"/>
      <c r="G128" s="24"/>
      <c r="H128" s="24"/>
      <c r="I128" s="24"/>
      <c r="J128" s="24"/>
      <c r="K128" s="24"/>
      <c r="L128" s="24"/>
      <c r="M128" s="24"/>
      <c r="N128" s="24"/>
    </row>
    <row r="129" customFormat="false" ht="15" hidden="false" customHeight="false" outlineLevel="0" collapsed="false">
      <c r="A129" s="24"/>
      <c r="B129" s="24"/>
      <c r="C129" s="24"/>
      <c r="D129" s="24"/>
      <c r="E129" s="24"/>
      <c r="F129" s="24"/>
      <c r="G129" s="24"/>
      <c r="H129" s="24"/>
      <c r="I129" s="24"/>
      <c r="J129" s="24"/>
      <c r="K129" s="24"/>
      <c r="L129" s="24"/>
      <c r="M129" s="24"/>
      <c r="N129" s="24"/>
    </row>
    <row r="130" customFormat="false" ht="15" hidden="false" customHeight="false" outlineLevel="0" collapsed="false">
      <c r="A130" s="24"/>
      <c r="B130" s="24"/>
      <c r="C130" s="24"/>
      <c r="D130" s="24"/>
      <c r="E130" s="24"/>
      <c r="F130" s="24"/>
      <c r="G130" s="24"/>
      <c r="H130" s="24"/>
      <c r="I130" s="24"/>
      <c r="J130" s="24"/>
      <c r="K130" s="24"/>
      <c r="L130" s="24"/>
      <c r="M130" s="24"/>
      <c r="N130" s="24"/>
    </row>
    <row r="131" customFormat="false" ht="15" hidden="false" customHeight="false" outlineLevel="0" collapsed="false">
      <c r="A131" s="24"/>
      <c r="B131" s="24"/>
      <c r="C131" s="24"/>
      <c r="D131" s="24"/>
      <c r="E131" s="24"/>
      <c r="F131" s="24"/>
      <c r="G131" s="24"/>
      <c r="H131" s="24"/>
      <c r="I131" s="24"/>
      <c r="J131" s="24"/>
      <c r="K131" s="24"/>
      <c r="L131" s="24"/>
      <c r="M131" s="24"/>
      <c r="N131" s="24"/>
    </row>
    <row r="132" customFormat="false" ht="15" hidden="false" customHeight="false" outlineLevel="0" collapsed="false">
      <c r="A132" s="24"/>
      <c r="B132" s="24"/>
      <c r="C132" s="24"/>
      <c r="D132" s="24"/>
      <c r="E132" s="24"/>
      <c r="F132" s="24"/>
      <c r="G132" s="24"/>
      <c r="H132" s="24"/>
      <c r="I132" s="24"/>
      <c r="J132" s="24"/>
      <c r="K132" s="24"/>
      <c r="L132" s="24"/>
      <c r="M132" s="24"/>
      <c r="N132" s="24"/>
    </row>
    <row r="133" customFormat="false" ht="15" hidden="false" customHeight="false" outlineLevel="0" collapsed="false">
      <c r="A133" s="24"/>
      <c r="B133" s="24"/>
      <c r="C133" s="24"/>
      <c r="D133" s="24"/>
      <c r="E133" s="24"/>
      <c r="F133" s="24"/>
      <c r="G133" s="24"/>
      <c r="H133" s="24"/>
      <c r="I133" s="24"/>
      <c r="J133" s="24"/>
      <c r="K133" s="24"/>
      <c r="L133" s="24"/>
      <c r="M133" s="24"/>
      <c r="N133" s="24"/>
    </row>
    <row r="134" customFormat="false" ht="15" hidden="false" customHeight="false" outlineLevel="0" collapsed="false">
      <c r="A134" s="24"/>
      <c r="B134" s="24"/>
      <c r="C134" s="24"/>
      <c r="D134" s="24"/>
      <c r="E134" s="24"/>
      <c r="F134" s="24"/>
      <c r="G134" s="24"/>
      <c r="H134" s="24"/>
      <c r="I134" s="24"/>
      <c r="J134" s="24"/>
      <c r="K134" s="24"/>
      <c r="L134" s="24"/>
      <c r="M134" s="24"/>
      <c r="N134" s="24"/>
    </row>
    <row r="135" customFormat="false" ht="15" hidden="false" customHeight="false" outlineLevel="0" collapsed="false">
      <c r="A135" s="24"/>
      <c r="B135" s="24"/>
      <c r="C135" s="24"/>
      <c r="D135" s="24"/>
      <c r="E135" s="24"/>
      <c r="F135" s="24"/>
      <c r="G135" s="24"/>
      <c r="H135" s="24"/>
      <c r="I135" s="24"/>
      <c r="J135" s="24"/>
      <c r="K135" s="24"/>
      <c r="L135" s="24"/>
      <c r="M135" s="24"/>
      <c r="N135" s="24"/>
    </row>
    <row r="136" customFormat="false" ht="15" hidden="false" customHeight="false" outlineLevel="0" collapsed="false">
      <c r="A136" s="24"/>
      <c r="B136" s="24"/>
      <c r="C136" s="24"/>
      <c r="D136" s="24"/>
      <c r="E136" s="24"/>
      <c r="F136" s="24"/>
      <c r="G136" s="24"/>
      <c r="H136" s="24"/>
      <c r="I136" s="24"/>
      <c r="J136" s="24"/>
      <c r="K136" s="24"/>
      <c r="L136" s="24"/>
      <c r="M136" s="24"/>
      <c r="N136" s="24"/>
    </row>
    <row r="137" customFormat="false" ht="15" hidden="false" customHeight="false" outlineLevel="0" collapsed="false">
      <c r="A137" s="24"/>
      <c r="B137" s="24"/>
      <c r="C137" s="24"/>
      <c r="D137" s="24"/>
      <c r="E137" s="24"/>
      <c r="F137" s="24"/>
      <c r="G137" s="24"/>
      <c r="H137" s="24"/>
      <c r="I137" s="24"/>
      <c r="J137" s="24"/>
      <c r="K137" s="24"/>
      <c r="L137" s="24"/>
      <c r="M137" s="24"/>
      <c r="N137" s="24"/>
    </row>
    <row r="138" customFormat="false" ht="15" hidden="false" customHeight="false" outlineLevel="0" collapsed="false">
      <c r="A138" s="24"/>
      <c r="B138" s="24"/>
      <c r="C138" s="24"/>
      <c r="D138" s="24"/>
      <c r="E138" s="24"/>
      <c r="F138" s="24"/>
      <c r="G138" s="24"/>
      <c r="H138" s="24"/>
      <c r="I138" s="24"/>
      <c r="J138" s="24"/>
      <c r="K138" s="24"/>
      <c r="L138" s="24"/>
      <c r="M138" s="24"/>
      <c r="N138" s="24"/>
    </row>
    <row r="139" customFormat="false" ht="15" hidden="false" customHeight="false" outlineLevel="0" collapsed="false">
      <c r="A139" s="24"/>
      <c r="B139" s="24"/>
      <c r="C139" s="24"/>
      <c r="D139" s="24"/>
      <c r="E139" s="24"/>
      <c r="F139" s="24"/>
      <c r="G139" s="24"/>
      <c r="H139" s="24"/>
      <c r="I139" s="24"/>
      <c r="J139" s="24"/>
      <c r="K139" s="24"/>
      <c r="L139" s="24"/>
      <c r="M139" s="24"/>
      <c r="N139" s="24"/>
    </row>
    <row r="140" customFormat="false" ht="15" hidden="false" customHeight="false" outlineLevel="0" collapsed="false">
      <c r="A140" s="24"/>
      <c r="B140" s="24"/>
      <c r="C140" s="24"/>
      <c r="D140" s="24"/>
      <c r="E140" s="24"/>
      <c r="F140" s="24"/>
      <c r="G140" s="24"/>
      <c r="H140" s="24"/>
      <c r="I140" s="24"/>
      <c r="J140" s="24"/>
      <c r="K140" s="24"/>
      <c r="L140" s="24"/>
      <c r="M140" s="24"/>
      <c r="N140" s="24"/>
    </row>
    <row r="141" customFormat="false" ht="15" hidden="false" customHeight="false" outlineLevel="0" collapsed="false">
      <c r="A141" s="24"/>
      <c r="B141" s="24"/>
      <c r="C141" s="24"/>
      <c r="D141" s="24"/>
      <c r="E141" s="24"/>
      <c r="F141" s="24"/>
      <c r="G141" s="24"/>
      <c r="H141" s="24"/>
      <c r="I141" s="24"/>
      <c r="J141" s="24"/>
      <c r="K141" s="24"/>
      <c r="L141" s="24"/>
      <c r="M141" s="24"/>
      <c r="N141" s="24"/>
    </row>
    <row r="142" customFormat="false" ht="15" hidden="false" customHeight="false" outlineLevel="0" collapsed="false">
      <c r="A142" s="24"/>
      <c r="B142" s="24"/>
      <c r="C142" s="24"/>
      <c r="D142" s="24"/>
      <c r="E142" s="24"/>
      <c r="F142" s="24"/>
      <c r="G142" s="24"/>
      <c r="H142" s="24"/>
      <c r="I142" s="24"/>
      <c r="J142" s="24"/>
      <c r="K142" s="24"/>
      <c r="L142" s="24"/>
      <c r="M142" s="24"/>
      <c r="N142" s="24"/>
    </row>
    <row r="143" customFormat="false" ht="15" hidden="false" customHeight="false" outlineLevel="0" collapsed="false">
      <c r="A143" s="24"/>
      <c r="B143" s="24"/>
      <c r="C143" s="24"/>
      <c r="D143" s="24"/>
      <c r="E143" s="24"/>
      <c r="F143" s="24"/>
      <c r="G143" s="24"/>
      <c r="H143" s="24"/>
      <c r="I143" s="24"/>
      <c r="J143" s="24"/>
      <c r="K143" s="24"/>
      <c r="L143" s="24"/>
      <c r="M143" s="24"/>
      <c r="N143" s="24"/>
    </row>
    <row r="144" customFormat="false" ht="15" hidden="false" customHeight="false" outlineLevel="0" collapsed="false">
      <c r="A144" s="24"/>
      <c r="B144" s="24"/>
      <c r="C144" s="24"/>
      <c r="D144" s="24"/>
      <c r="E144" s="24"/>
      <c r="F144" s="24"/>
      <c r="G144" s="24"/>
      <c r="H144" s="24"/>
      <c r="I144" s="24"/>
      <c r="J144" s="24"/>
      <c r="K144" s="24"/>
      <c r="L144" s="24"/>
      <c r="M144" s="24"/>
      <c r="N144" s="24"/>
    </row>
  </sheetData>
  <sheetProtection sheet="true" formatCells="false" formatColumns="false" formatRows="false" sort="false" autoFilter="false"/>
  <mergeCells count="5">
    <mergeCell ref="B3:I3"/>
    <mergeCell ref="D13:E13"/>
    <mergeCell ref="D25:E25"/>
    <mergeCell ref="D26:E26"/>
    <mergeCell ref="B37:G37"/>
  </mergeCells>
  <dataValidations count="6">
    <dataValidation allowBlank="true" error="Enter a number (0 or more). Put conditions in the Notes column." errorStyle="stop" errorTitle="Number required" operator="greaterThanOrEqual" showDropDown="false" showErrorMessage="true" showInputMessage="false" sqref="D7:E8 D14:E15 D21:E22 D32:E33" type="decimal">
      <formula1>0</formula1>
      <formula2>0</formula2>
    </dataValidation>
    <dataValidation allowBlank="true" error="Enter a whole number." errorStyle="stop" errorTitle="Whole number" operator="between" showDropDown="false" showErrorMessage="true" showInputMessage="false" sqref="D9:E9 D16:E16" type="whole">
      <formula1>0</formula1>
      <formula2>200</formula2>
    </dataValidation>
    <dataValidation allowBlank="true" error="Enter a percentage, e.g. 10%." errorStyle="stop" errorTitle="Percentage" operator="between" showDropDown="false" showErrorMessage="true" showInputMessage="false" sqref="D27:E27" type="decimal">
      <formula1>0</formula1>
      <formula2>1</formula2>
    </dataValidation>
    <dataValidation allowBlank="true" error="Choose Yes, No or Extra cost." errorStyle="stop" errorTitle="Choose" operator="between" showDropDown="false" showErrorMessage="true" showInputMessage="false" sqref="D12:E12 D17:E17 D20:E20 D28:E28 D31:E31 D34:E34" type="list">
      <formula1>"Yes,No,Extra cost"</formula1>
      <formula2>0</formula2>
    </dataValidation>
    <dataValidation allowBlank="true" error="Enter a number (0 or more). Put conditions in the Notes column." errorStyle="stop" errorTitle="Number required" operator="greaterThanOrEqual" showDropDown="false" showErrorMessage="true" showInputMessage="false" sqref="C40:F44" type="decimal">
      <formula1>0</formula1>
      <formula2>0</formula2>
    </dataValidation>
    <dataValidation allowBlank="true" error="Choose Yes, No or Extra cost." errorStyle="stop" errorTitle="Choose" operator="between" showDropDown="false" showErrorMessage="true" showInputMessage="false" sqref="G40:G44" type="list">
      <formula1>"Yes,No,Extra cost"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true" outlineLevel="0" max="1" min="1" style="0" width="3"/>
    <col collapsed="false" customWidth="true" hidden="false" outlineLevel="0" max="2" min="2" style="0" width="46"/>
    <col collapsed="false" customWidth="true" hidden="false" outlineLevel="0" max="3" min="3" style="0" width="9"/>
    <col collapsed="false" customWidth="true" hidden="false" outlineLevel="0" max="5" min="4" style="0" width="16"/>
    <col collapsed="false" customWidth="true" hidden="false" outlineLevel="0" max="6" min="6" style="0" width="13"/>
    <col collapsed="false" customWidth="true" hidden="false" outlineLevel="0" max="7" min="7" style="0" width="40"/>
    <col collapsed="false" customWidth="true" hidden="false" outlineLevel="0" max="9" min="8" style="0" width="11"/>
  </cols>
  <sheetData>
    <row r="1" customFormat="false" ht="15" hidden="false" customHeight="false" outlineLevel="0" collapsed="false">
      <c r="A1" s="24"/>
      <c r="B1" s="24"/>
      <c r="C1" s="24"/>
      <c r="D1" s="24"/>
      <c r="E1" s="24"/>
      <c r="F1" s="24"/>
      <c r="G1" s="24"/>
      <c r="H1" s="24"/>
      <c r="I1" s="24"/>
      <c r="J1" s="24"/>
      <c r="K1" s="24"/>
      <c r="L1" s="24"/>
      <c r="M1" s="24"/>
      <c r="N1" s="24"/>
    </row>
    <row r="2" customFormat="false" ht="19.7" hidden="false" customHeight="false" outlineLevel="0" collapsed="false">
      <c r="A2" s="24"/>
      <c r="B2" s="25" t="s">
        <v>1132</v>
      </c>
      <c r="C2" s="24"/>
      <c r="D2" s="24"/>
      <c r="E2" s="24"/>
      <c r="F2" s="24"/>
      <c r="G2" s="24"/>
      <c r="H2" s="24"/>
      <c r="I2" s="24"/>
      <c r="J2" s="24"/>
      <c r="K2" s="24"/>
      <c r="L2" s="24"/>
      <c r="M2" s="24"/>
      <c r="N2" s="24"/>
    </row>
    <row r="3" customFormat="false" ht="30" hidden="false" customHeight="true" outlineLevel="0" collapsed="false">
      <c r="A3" s="24"/>
      <c r="B3" s="26"/>
      <c r="C3" s="26"/>
      <c r="D3" s="26"/>
      <c r="E3" s="26"/>
      <c r="F3" s="26"/>
      <c r="G3" s="26"/>
      <c r="H3" s="26"/>
      <c r="I3" s="26"/>
      <c r="J3" s="24"/>
      <c r="K3" s="24"/>
      <c r="L3" s="24"/>
      <c r="M3" s="24"/>
      <c r="N3" s="24"/>
    </row>
    <row r="4" customFormat="false" ht="15" hidden="false" customHeight="false" outlineLevel="0" collapsed="false">
      <c r="A4" s="24"/>
      <c r="B4" s="24"/>
      <c r="C4" s="24"/>
      <c r="D4" s="24"/>
      <c r="E4" s="24"/>
      <c r="F4" s="24"/>
      <c r="G4" s="24"/>
      <c r="H4" s="24"/>
      <c r="I4" s="24"/>
      <c r="J4" s="24"/>
      <c r="K4" s="24"/>
      <c r="L4" s="24"/>
      <c r="M4" s="24"/>
      <c r="N4" s="24"/>
    </row>
    <row r="5" customFormat="false" ht="30" hidden="false" customHeight="true" outlineLevel="0" collapsed="false">
      <c r="A5" s="27" t="s">
        <v>157</v>
      </c>
      <c r="B5" s="27" t="s">
        <v>158</v>
      </c>
      <c r="C5" s="27" t="s">
        <v>159</v>
      </c>
      <c r="D5" s="27" t="s">
        <v>160</v>
      </c>
      <c r="E5" s="27" t="s">
        <v>161</v>
      </c>
      <c r="F5" s="27" t="s">
        <v>162</v>
      </c>
      <c r="G5" s="27" t="s">
        <v>163</v>
      </c>
      <c r="H5" s="27" t="s">
        <v>164</v>
      </c>
      <c r="I5" s="27" t="s">
        <v>165</v>
      </c>
      <c r="J5" s="24"/>
      <c r="K5" s="24"/>
      <c r="L5" s="24"/>
      <c r="M5" s="24"/>
      <c r="N5" s="24"/>
    </row>
    <row r="6" customFormat="false" ht="15" hidden="false" customHeight="false" outlineLevel="0" collapsed="false">
      <c r="A6" s="24"/>
      <c r="B6" s="28" t="s">
        <v>1133</v>
      </c>
      <c r="C6" s="29"/>
      <c r="D6" s="29"/>
      <c r="E6" s="29"/>
      <c r="F6" s="29"/>
      <c r="G6" s="29"/>
      <c r="H6" s="29"/>
      <c r="I6" s="29"/>
      <c r="J6" s="24"/>
      <c r="K6" s="24"/>
      <c r="L6" s="24"/>
      <c r="M6" s="24"/>
      <c r="N6" s="24"/>
    </row>
    <row r="7" customFormat="false" ht="15" hidden="false" customHeight="false" outlineLevel="0" collapsed="false">
      <c r="A7" s="30" t="s">
        <v>1134</v>
      </c>
      <c r="B7" s="31" t="s">
        <v>1135</v>
      </c>
      <c r="C7" s="32" t="s">
        <v>178</v>
      </c>
      <c r="D7" s="36"/>
      <c r="E7" s="36"/>
      <c r="F7" s="32"/>
      <c r="G7" s="34"/>
      <c r="H7" s="35"/>
      <c r="I7" s="35"/>
      <c r="J7" s="24"/>
      <c r="K7" s="24"/>
      <c r="L7" s="24"/>
      <c r="M7" s="24"/>
      <c r="N7" s="24"/>
    </row>
    <row r="8" customFormat="false" ht="15" hidden="false" customHeight="false" outlineLevel="0" collapsed="false">
      <c r="A8" s="30" t="s">
        <v>1136</v>
      </c>
      <c r="B8" s="31" t="s">
        <v>1137</v>
      </c>
      <c r="C8" s="32" t="s">
        <v>178</v>
      </c>
      <c r="D8" s="36"/>
      <c r="E8" s="36"/>
      <c r="F8" s="32"/>
      <c r="G8" s="34"/>
      <c r="H8" s="35"/>
      <c r="I8" s="35"/>
      <c r="J8" s="24"/>
      <c r="K8" s="24"/>
      <c r="L8" s="24"/>
      <c r="M8" s="24"/>
      <c r="N8" s="24"/>
    </row>
    <row r="9" customFormat="false" ht="15" hidden="false" customHeight="false" outlineLevel="0" collapsed="false">
      <c r="A9" s="30" t="s">
        <v>1138</v>
      </c>
      <c r="B9" s="31" t="s">
        <v>1139</v>
      </c>
      <c r="C9" s="32" t="s">
        <v>178</v>
      </c>
      <c r="D9" s="36"/>
      <c r="E9" s="36"/>
      <c r="F9" s="32"/>
      <c r="G9" s="34"/>
      <c r="H9" s="35"/>
      <c r="I9" s="35"/>
      <c r="J9" s="24"/>
      <c r="K9" s="24"/>
      <c r="L9" s="24"/>
      <c r="M9" s="24"/>
      <c r="N9" s="24"/>
    </row>
    <row r="10" customFormat="false" ht="15" hidden="false" customHeight="false" outlineLevel="0" collapsed="false">
      <c r="A10" s="30" t="s">
        <v>1140</v>
      </c>
      <c r="B10" s="31" t="s">
        <v>1141</v>
      </c>
      <c r="C10" s="32" t="s">
        <v>178</v>
      </c>
      <c r="D10" s="36"/>
      <c r="E10" s="36"/>
      <c r="F10" s="32"/>
      <c r="G10" s="34"/>
      <c r="H10" s="35"/>
      <c r="I10" s="35"/>
      <c r="J10" s="24"/>
      <c r="K10" s="24"/>
      <c r="L10" s="24"/>
      <c r="M10" s="24"/>
      <c r="N10" s="24"/>
    </row>
    <row r="11" customFormat="false" ht="15" hidden="false" customHeight="false" outlineLevel="0" collapsed="false">
      <c r="A11" s="30" t="s">
        <v>1142</v>
      </c>
      <c r="B11" s="31" t="s">
        <v>1143</v>
      </c>
      <c r="C11" s="32" t="str">
        <f aca="false">LenUnit</f>
        <v>mm</v>
      </c>
      <c r="D11" s="37"/>
      <c r="E11" s="37"/>
      <c r="F11" s="32" t="n">
        <v>0.3</v>
      </c>
      <c r="G11" s="34"/>
      <c r="H11" s="38" t="str">
        <f aca="false">IF(D11="","",IF(LenUnit="mil",D11*0.0254,IF(LenUnit="µm",D11/1000,IF(LenUnit="inch",D11*25.4,D11))))</f>
        <v/>
      </c>
      <c r="I11" s="38" t="str">
        <f aca="false">IF(E11="","",IF(LenUnit="mil",E11*0.0254,IF(LenUnit="µm",E11/1000,IF(LenUnit="inch",E11*25.4,E11))))</f>
        <v/>
      </c>
      <c r="J11" s="24"/>
      <c r="K11" s="24"/>
      <c r="L11" s="24"/>
      <c r="M11" s="24"/>
      <c r="N11" s="24"/>
    </row>
    <row r="12" customFormat="false" ht="15" hidden="false" customHeight="false" outlineLevel="0" collapsed="false">
      <c r="A12" s="30" t="s">
        <v>1144</v>
      </c>
      <c r="B12" s="31" t="s">
        <v>1145</v>
      </c>
      <c r="C12" s="32"/>
      <c r="D12" s="37"/>
      <c r="E12" s="37"/>
      <c r="F12" s="32" t="n">
        <v>250</v>
      </c>
      <c r="G12" s="34"/>
      <c r="H12" s="35"/>
      <c r="I12" s="35"/>
      <c r="J12" s="24"/>
      <c r="K12" s="24"/>
      <c r="L12" s="24"/>
      <c r="M12" s="24"/>
      <c r="N12" s="24"/>
    </row>
    <row r="13" customFormat="false" ht="15" hidden="false" customHeight="false" outlineLevel="0" collapsed="false">
      <c r="A13" s="30" t="s">
        <v>1146</v>
      </c>
      <c r="B13" s="31" t="s">
        <v>1147</v>
      </c>
      <c r="C13" s="32"/>
      <c r="D13" s="37"/>
      <c r="E13" s="37"/>
      <c r="F13" s="32" t="n">
        <v>10</v>
      </c>
      <c r="G13" s="34"/>
      <c r="H13" s="35"/>
      <c r="I13" s="35"/>
      <c r="J13" s="24"/>
      <c r="K13" s="24"/>
      <c r="L13" s="24"/>
      <c r="M13" s="24"/>
      <c r="N13" s="24"/>
    </row>
    <row r="14" customFormat="false" ht="15" hidden="false" customHeight="false" outlineLevel="0" collapsed="false">
      <c r="A14" s="24"/>
      <c r="B14" s="24"/>
      <c r="C14" s="24"/>
      <c r="D14" s="24"/>
      <c r="E14" s="24"/>
      <c r="F14" s="24"/>
      <c r="G14" s="24"/>
      <c r="H14" s="24"/>
      <c r="I14" s="24"/>
      <c r="J14" s="24"/>
      <c r="K14" s="24"/>
      <c r="L14" s="24"/>
      <c r="M14" s="24"/>
      <c r="N14" s="24"/>
    </row>
    <row r="15" customFormat="false" ht="15" hidden="false" customHeight="false" outlineLevel="0" collapsed="false">
      <c r="A15" s="24"/>
      <c r="B15" s="28" t="s">
        <v>1148</v>
      </c>
      <c r="C15" s="29"/>
      <c r="D15" s="29"/>
      <c r="E15" s="29"/>
      <c r="F15" s="29"/>
      <c r="G15" s="29"/>
      <c r="H15" s="29"/>
      <c r="I15" s="29"/>
      <c r="J15" s="24"/>
      <c r="K15" s="24"/>
      <c r="L15" s="24"/>
      <c r="M15" s="24"/>
      <c r="N15" s="24"/>
    </row>
    <row r="16" customFormat="false" ht="15" hidden="false" customHeight="false" outlineLevel="0" collapsed="false">
      <c r="A16" s="30" t="s">
        <v>1149</v>
      </c>
      <c r="B16" s="31" t="s">
        <v>1150</v>
      </c>
      <c r="C16" s="32" t="s">
        <v>178</v>
      </c>
      <c r="D16" s="36"/>
      <c r="E16" s="36"/>
      <c r="F16" s="32"/>
      <c r="G16" s="34"/>
      <c r="H16" s="35"/>
      <c r="I16" s="35"/>
      <c r="J16" s="24"/>
      <c r="K16" s="24"/>
      <c r="L16" s="24"/>
      <c r="M16" s="24"/>
      <c r="N16" s="24"/>
    </row>
    <row r="17" customFormat="false" ht="15" hidden="false" customHeight="false" outlineLevel="0" collapsed="false">
      <c r="A17" s="30" t="s">
        <v>1151</v>
      </c>
      <c r="B17" s="31" t="s">
        <v>1152</v>
      </c>
      <c r="C17" s="32" t="s">
        <v>178</v>
      </c>
      <c r="D17" s="36"/>
      <c r="E17" s="36"/>
      <c r="F17" s="32"/>
      <c r="G17" s="34"/>
      <c r="H17" s="35"/>
      <c r="I17" s="35"/>
      <c r="J17" s="24"/>
      <c r="K17" s="24"/>
      <c r="L17" s="24"/>
      <c r="M17" s="24"/>
      <c r="N17" s="24"/>
    </row>
    <row r="18" customFormat="false" ht="15" hidden="false" customHeight="false" outlineLevel="0" collapsed="false">
      <c r="A18" s="30" t="s">
        <v>1153</v>
      </c>
      <c r="B18" s="31" t="s">
        <v>1154</v>
      </c>
      <c r="C18" s="32" t="s">
        <v>178</v>
      </c>
      <c r="D18" s="36"/>
      <c r="E18" s="36"/>
      <c r="F18" s="32"/>
      <c r="G18" s="34"/>
      <c r="H18" s="35"/>
      <c r="I18" s="35"/>
      <c r="J18" s="24"/>
      <c r="K18" s="24"/>
      <c r="L18" s="24"/>
      <c r="M18" s="24"/>
      <c r="N18" s="24"/>
    </row>
    <row r="19" customFormat="false" ht="15" hidden="false" customHeight="false" outlineLevel="0" collapsed="false">
      <c r="A19" s="30" t="s">
        <v>1155</v>
      </c>
      <c r="B19" s="31" t="s">
        <v>1156</v>
      </c>
      <c r="C19" s="32" t="s">
        <v>178</v>
      </c>
      <c r="D19" s="36"/>
      <c r="E19" s="36"/>
      <c r="F19" s="32"/>
      <c r="G19" s="34"/>
      <c r="H19" s="35"/>
      <c r="I19" s="35"/>
      <c r="J19" s="24"/>
      <c r="K19" s="24"/>
      <c r="L19" s="24"/>
      <c r="M19" s="24"/>
      <c r="N19" s="24"/>
    </row>
    <row r="20" customFormat="false" ht="15" hidden="false" customHeight="false" outlineLevel="0" collapsed="false">
      <c r="A20" s="30" t="s">
        <v>1157</v>
      </c>
      <c r="B20" s="31" t="s">
        <v>1158</v>
      </c>
      <c r="C20" s="32" t="s">
        <v>178</v>
      </c>
      <c r="D20" s="36"/>
      <c r="E20" s="36"/>
      <c r="F20" s="32"/>
      <c r="G20" s="34"/>
      <c r="H20" s="35"/>
      <c r="I20" s="35"/>
      <c r="J20" s="24"/>
      <c r="K20" s="24"/>
      <c r="L20" s="24"/>
      <c r="M20" s="24"/>
      <c r="N20" s="24"/>
    </row>
    <row r="21" customFormat="false" ht="15" hidden="false" customHeight="false" outlineLevel="0" collapsed="false">
      <c r="A21" s="30" t="s">
        <v>1159</v>
      </c>
      <c r="B21" s="31" t="s">
        <v>1160</v>
      </c>
      <c r="C21" s="32"/>
      <c r="D21" s="37"/>
      <c r="E21" s="37"/>
      <c r="F21" s="32" t="n">
        <v>1.56</v>
      </c>
      <c r="G21" s="34"/>
      <c r="H21" s="35"/>
      <c r="I21" s="35"/>
      <c r="J21" s="24"/>
      <c r="K21" s="24"/>
      <c r="L21" s="24"/>
      <c r="M21" s="24"/>
      <c r="N21" s="24"/>
    </row>
    <row r="22" customFormat="false" ht="15" hidden="false" customHeight="false" outlineLevel="0" collapsed="false">
      <c r="A22" s="30" t="s">
        <v>1161</v>
      </c>
      <c r="B22" s="31" t="s">
        <v>1162</v>
      </c>
      <c r="C22" s="32" t="s">
        <v>178</v>
      </c>
      <c r="D22" s="36"/>
      <c r="E22" s="36"/>
      <c r="F22" s="32"/>
      <c r="G22" s="34"/>
      <c r="H22" s="35"/>
      <c r="I22" s="35"/>
      <c r="J22" s="24"/>
      <c r="K22" s="24"/>
      <c r="L22" s="24"/>
      <c r="M22" s="24"/>
      <c r="N22" s="24"/>
    </row>
    <row r="23" customFormat="false" ht="15" hidden="false" customHeight="false" outlineLevel="0" collapsed="false">
      <c r="A23" s="30" t="s">
        <v>1163</v>
      </c>
      <c r="B23" s="31" t="s">
        <v>1164</v>
      </c>
      <c r="C23" s="32" t="s">
        <v>178</v>
      </c>
      <c r="D23" s="36"/>
      <c r="E23" s="36"/>
      <c r="F23" s="32"/>
      <c r="G23" s="34"/>
      <c r="H23" s="35"/>
      <c r="I23" s="35"/>
      <c r="J23" s="24"/>
      <c r="K23" s="24"/>
      <c r="L23" s="24"/>
      <c r="M23" s="24"/>
      <c r="N23" s="24"/>
    </row>
    <row r="24" customFormat="false" ht="15" hidden="false" customHeight="false" outlineLevel="0" collapsed="false">
      <c r="A24" s="30" t="s">
        <v>1165</v>
      </c>
      <c r="B24" s="31" t="s">
        <v>1166</v>
      </c>
      <c r="C24" s="32" t="s">
        <v>178</v>
      </c>
      <c r="D24" s="36"/>
      <c r="E24" s="36"/>
      <c r="F24" s="32"/>
      <c r="G24" s="34"/>
      <c r="H24" s="35"/>
      <c r="I24" s="35"/>
      <c r="J24" s="24"/>
      <c r="K24" s="24"/>
      <c r="L24" s="24"/>
      <c r="M24" s="24"/>
      <c r="N24" s="24"/>
    </row>
    <row r="25" customFormat="false" ht="15" hidden="false" customHeight="false" outlineLevel="0" collapsed="false">
      <c r="A25" s="30" t="s">
        <v>1167</v>
      </c>
      <c r="B25" s="31" t="s">
        <v>1168</v>
      </c>
      <c r="C25" s="32" t="s">
        <v>178</v>
      </c>
      <c r="D25" s="36"/>
      <c r="E25" s="36"/>
      <c r="F25" s="32"/>
      <c r="G25" s="34"/>
      <c r="H25" s="35"/>
      <c r="I25" s="35"/>
      <c r="J25" s="24"/>
      <c r="K25" s="24"/>
      <c r="L25" s="24"/>
      <c r="M25" s="24"/>
      <c r="N25" s="24"/>
    </row>
    <row r="26" customFormat="false" ht="30" hidden="false" customHeight="true" outlineLevel="0" collapsed="false">
      <c r="A26" s="30" t="s">
        <v>1169</v>
      </c>
      <c r="B26" s="31" t="s">
        <v>1170</v>
      </c>
      <c r="C26" s="32" t="s">
        <v>265</v>
      </c>
      <c r="D26" s="41"/>
      <c r="E26" s="41"/>
      <c r="F26" s="32"/>
      <c r="G26" s="34"/>
      <c r="H26" s="35"/>
      <c r="I26" s="35"/>
      <c r="J26" s="24"/>
      <c r="K26" s="24"/>
      <c r="L26" s="24"/>
      <c r="M26" s="24"/>
      <c r="N26" s="24"/>
    </row>
    <row r="27" customFormat="false" ht="15" hidden="false" customHeight="false" outlineLevel="0" collapsed="false">
      <c r="A27" s="30" t="s">
        <v>1171</v>
      </c>
      <c r="B27" s="31" t="s">
        <v>1172</v>
      </c>
      <c r="C27" s="32" t="s">
        <v>169</v>
      </c>
      <c r="D27" s="33"/>
      <c r="E27" s="33"/>
      <c r="F27" s="32" t="n">
        <v>6</v>
      </c>
      <c r="G27" s="34"/>
      <c r="H27" s="35"/>
      <c r="I27" s="35"/>
      <c r="J27" s="24"/>
      <c r="K27" s="24"/>
      <c r="L27" s="24"/>
      <c r="M27" s="24"/>
      <c r="N27" s="24"/>
    </row>
    <row r="28" customFormat="false" ht="15" hidden="false" customHeight="false" outlineLevel="0" collapsed="false">
      <c r="A28" s="30" t="s">
        <v>1173</v>
      </c>
      <c r="B28" s="31" t="s">
        <v>1174</v>
      </c>
      <c r="C28" s="32" t="s">
        <v>169</v>
      </c>
      <c r="D28" s="33"/>
      <c r="E28" s="33"/>
      <c r="F28" s="32" t="n">
        <v>3</v>
      </c>
      <c r="G28" s="34"/>
      <c r="H28" s="35"/>
      <c r="I28" s="35"/>
      <c r="J28" s="24"/>
      <c r="K28" s="24"/>
      <c r="L28" s="24"/>
      <c r="M28" s="24"/>
      <c r="N28" s="24"/>
    </row>
    <row r="29" customFormat="false" ht="30" hidden="false" customHeight="true" outlineLevel="0" collapsed="false">
      <c r="A29" s="30" t="s">
        <v>1175</v>
      </c>
      <c r="B29" s="31" t="s">
        <v>1176</v>
      </c>
      <c r="C29" s="32" t="s">
        <v>265</v>
      </c>
      <c r="D29" s="41"/>
      <c r="E29" s="41"/>
      <c r="F29" s="32"/>
      <c r="G29" s="34"/>
      <c r="H29" s="35"/>
      <c r="I29" s="35"/>
      <c r="J29" s="24"/>
      <c r="K29" s="24"/>
      <c r="L29" s="24"/>
      <c r="M29" s="24"/>
      <c r="N29" s="24"/>
    </row>
    <row r="30" customFormat="false" ht="15" hidden="false" customHeight="false" outlineLevel="0" collapsed="false">
      <c r="A30" s="24"/>
      <c r="B30" s="24"/>
      <c r="C30" s="24"/>
      <c r="D30" s="24"/>
      <c r="E30" s="24"/>
      <c r="F30" s="24"/>
      <c r="G30" s="24"/>
      <c r="H30" s="24"/>
      <c r="I30" s="24"/>
      <c r="J30" s="24"/>
      <c r="K30" s="24"/>
      <c r="L30" s="24"/>
      <c r="M30" s="24"/>
      <c r="N30" s="24"/>
    </row>
    <row r="31" customFormat="false" ht="15" hidden="false" customHeight="false" outlineLevel="0" collapsed="false">
      <c r="A31" s="24"/>
      <c r="B31" s="28" t="s">
        <v>1177</v>
      </c>
      <c r="C31" s="29"/>
      <c r="D31" s="29"/>
      <c r="E31" s="29"/>
      <c r="F31" s="29"/>
      <c r="G31" s="29"/>
      <c r="H31" s="29"/>
      <c r="I31" s="29"/>
      <c r="J31" s="24"/>
      <c r="K31" s="24"/>
      <c r="L31" s="24"/>
      <c r="M31" s="24"/>
      <c r="N31" s="24"/>
    </row>
    <row r="32" customFormat="false" ht="15" hidden="false" customHeight="false" outlineLevel="0" collapsed="false">
      <c r="A32" s="30" t="s">
        <v>1178</v>
      </c>
      <c r="B32" s="31" t="s">
        <v>1179</v>
      </c>
      <c r="C32" s="32" t="s">
        <v>1180</v>
      </c>
      <c r="D32" s="37"/>
      <c r="E32" s="32" t="s">
        <v>201</v>
      </c>
      <c r="F32" s="32" t="n">
        <v>1.33</v>
      </c>
      <c r="G32" s="34"/>
      <c r="H32" s="35"/>
      <c r="I32" s="35"/>
      <c r="J32" s="24"/>
      <c r="K32" s="24"/>
      <c r="L32" s="24"/>
      <c r="M32" s="24"/>
      <c r="N32" s="24"/>
    </row>
    <row r="33" customFormat="false" ht="15" hidden="false" customHeight="false" outlineLevel="0" collapsed="false">
      <c r="A33" s="30" t="s">
        <v>1181</v>
      </c>
      <c r="B33" s="31" t="s">
        <v>1182</v>
      </c>
      <c r="C33" s="32" t="s">
        <v>1180</v>
      </c>
      <c r="D33" s="37"/>
      <c r="E33" s="32" t="s">
        <v>201</v>
      </c>
      <c r="F33" s="32" t="n">
        <v>1.33</v>
      </c>
      <c r="G33" s="34"/>
      <c r="H33" s="35"/>
      <c r="I33" s="35"/>
      <c r="J33" s="24"/>
      <c r="K33" s="24"/>
      <c r="L33" s="24"/>
      <c r="M33" s="24"/>
      <c r="N33" s="24"/>
    </row>
    <row r="34" customFormat="false" ht="15" hidden="false" customHeight="false" outlineLevel="0" collapsed="false">
      <c r="A34" s="30" t="s">
        <v>1183</v>
      </c>
      <c r="B34" s="31" t="s">
        <v>1184</v>
      </c>
      <c r="C34" s="32" t="s">
        <v>1180</v>
      </c>
      <c r="D34" s="37"/>
      <c r="E34" s="32" t="s">
        <v>201</v>
      </c>
      <c r="F34" s="32" t="n">
        <v>1.33</v>
      </c>
      <c r="G34" s="34"/>
      <c r="H34" s="35"/>
      <c r="I34" s="35"/>
      <c r="J34" s="24"/>
      <c r="K34" s="24"/>
      <c r="L34" s="24"/>
      <c r="M34" s="24"/>
      <c r="N34" s="24"/>
    </row>
    <row r="35" customFormat="false" ht="15" hidden="false" customHeight="false" outlineLevel="0" collapsed="false">
      <c r="A35" s="30" t="s">
        <v>1185</v>
      </c>
      <c r="B35" s="31" t="s">
        <v>1186</v>
      </c>
      <c r="C35" s="32" t="s">
        <v>1180</v>
      </c>
      <c r="D35" s="37"/>
      <c r="E35" s="32" t="s">
        <v>201</v>
      </c>
      <c r="F35" s="32" t="n">
        <v>1.33</v>
      </c>
      <c r="G35" s="34"/>
      <c r="H35" s="35"/>
      <c r="I35" s="35"/>
      <c r="J35" s="24"/>
      <c r="K35" s="24"/>
      <c r="L35" s="24"/>
      <c r="M35" s="24"/>
      <c r="N35" s="24"/>
    </row>
    <row r="36" customFormat="false" ht="15" hidden="false" customHeight="false" outlineLevel="0" collapsed="false">
      <c r="A36" s="30" t="s">
        <v>1187</v>
      </c>
      <c r="B36" s="31" t="s">
        <v>1188</v>
      </c>
      <c r="C36" s="32" t="s">
        <v>1180</v>
      </c>
      <c r="D36" s="37"/>
      <c r="E36" s="32" t="s">
        <v>201</v>
      </c>
      <c r="F36" s="32" t="n">
        <v>1.33</v>
      </c>
      <c r="G36" s="34"/>
      <c r="H36" s="35"/>
      <c r="I36" s="35"/>
      <c r="J36" s="24"/>
      <c r="K36" s="24"/>
      <c r="L36" s="24"/>
      <c r="M36" s="24"/>
      <c r="N36" s="24"/>
    </row>
    <row r="37" customFormat="false" ht="15" hidden="false" customHeight="false" outlineLevel="0" collapsed="false">
      <c r="A37" s="30" t="s">
        <v>1189</v>
      </c>
      <c r="B37" s="31" t="s">
        <v>1190</v>
      </c>
      <c r="C37" s="32" t="s">
        <v>190</v>
      </c>
      <c r="D37" s="39"/>
      <c r="E37" s="32" t="s">
        <v>201</v>
      </c>
      <c r="F37" s="40" t="n">
        <v>0.95</v>
      </c>
      <c r="G37" s="34"/>
      <c r="H37" s="35"/>
      <c r="I37" s="35"/>
      <c r="J37" s="24"/>
      <c r="K37" s="24"/>
      <c r="L37" s="24"/>
      <c r="M37" s="24"/>
      <c r="N37" s="24"/>
    </row>
    <row r="38" customFormat="false" ht="15" hidden="false" customHeight="false" outlineLevel="0" collapsed="false">
      <c r="A38" s="24"/>
      <c r="B38" s="24"/>
      <c r="C38" s="24"/>
      <c r="D38" s="24"/>
      <c r="E38" s="24"/>
      <c r="F38" s="24"/>
      <c r="G38" s="24"/>
      <c r="H38" s="24"/>
      <c r="I38" s="24"/>
      <c r="J38" s="24"/>
      <c r="K38" s="24"/>
      <c r="L38" s="24"/>
      <c r="M38" s="24"/>
      <c r="N38" s="24"/>
    </row>
    <row r="39" customFormat="false" ht="15" hidden="false" customHeight="false" outlineLevel="0" collapsed="false">
      <c r="A39" s="24"/>
      <c r="B39" s="28" t="s">
        <v>1191</v>
      </c>
      <c r="C39" s="29"/>
      <c r="D39" s="29"/>
      <c r="E39" s="29"/>
      <c r="F39" s="29"/>
      <c r="G39" s="29"/>
      <c r="H39" s="29"/>
      <c r="I39" s="29"/>
      <c r="J39" s="24"/>
      <c r="K39" s="24"/>
      <c r="L39" s="24"/>
      <c r="M39" s="24"/>
      <c r="N39" s="24"/>
    </row>
    <row r="40" customFormat="false" ht="15" hidden="false" customHeight="false" outlineLevel="0" collapsed="false">
      <c r="A40" s="30" t="s">
        <v>1192</v>
      </c>
      <c r="B40" s="31" t="s">
        <v>1193</v>
      </c>
      <c r="C40" s="32" t="s">
        <v>178</v>
      </c>
      <c r="D40" s="36"/>
      <c r="E40" s="36"/>
      <c r="F40" s="32"/>
      <c r="G40" s="34"/>
      <c r="H40" s="35"/>
      <c r="I40" s="35"/>
      <c r="J40" s="24"/>
      <c r="K40" s="24"/>
      <c r="L40" s="24"/>
      <c r="M40" s="24"/>
      <c r="N40" s="24"/>
    </row>
    <row r="41" customFormat="false" ht="15" hidden="false" customHeight="false" outlineLevel="0" collapsed="false">
      <c r="A41" s="30" t="s">
        <v>1194</v>
      </c>
      <c r="B41" s="31" t="s">
        <v>1195</v>
      </c>
      <c r="C41" s="32" t="s">
        <v>178</v>
      </c>
      <c r="D41" s="36"/>
      <c r="E41" s="36"/>
      <c r="F41" s="32"/>
      <c r="G41" s="34"/>
      <c r="H41" s="35"/>
      <c r="I41" s="35"/>
      <c r="J41" s="24"/>
      <c r="K41" s="24"/>
      <c r="L41" s="24"/>
      <c r="M41" s="24"/>
      <c r="N41" s="24"/>
    </row>
    <row r="42" customFormat="false" ht="30" hidden="false" customHeight="true" outlineLevel="0" collapsed="false">
      <c r="A42" s="30" t="s">
        <v>1196</v>
      </c>
      <c r="B42" s="31" t="s">
        <v>1197</v>
      </c>
      <c r="C42" s="32" t="s">
        <v>265</v>
      </c>
      <c r="D42" s="41"/>
      <c r="E42" s="41"/>
      <c r="F42" s="32"/>
      <c r="G42" s="34"/>
      <c r="H42" s="35"/>
      <c r="I42" s="35"/>
      <c r="J42" s="24"/>
      <c r="K42" s="24"/>
      <c r="L42" s="24"/>
      <c r="M42" s="24"/>
      <c r="N42" s="24"/>
    </row>
    <row r="43" customFormat="false" ht="15" hidden="false" customHeight="false" outlineLevel="0" collapsed="false">
      <c r="A43" s="30" t="s">
        <v>1198</v>
      </c>
      <c r="B43" s="31" t="s">
        <v>1199</v>
      </c>
      <c r="C43" s="32" t="s">
        <v>1200</v>
      </c>
      <c r="D43" s="37"/>
      <c r="E43" s="32" t="s">
        <v>201</v>
      </c>
      <c r="F43" s="32" t="n">
        <v>12</v>
      </c>
      <c r="G43" s="34"/>
      <c r="H43" s="35"/>
      <c r="I43" s="35"/>
      <c r="J43" s="24"/>
      <c r="K43" s="24"/>
      <c r="L43" s="24"/>
      <c r="M43" s="24"/>
      <c r="N43" s="24"/>
    </row>
    <row r="44" customFormat="false" ht="15" hidden="false" customHeight="false" outlineLevel="0" collapsed="false">
      <c r="A44" s="30" t="s">
        <v>1201</v>
      </c>
      <c r="B44" s="31" t="s">
        <v>1202</v>
      </c>
      <c r="C44" s="32" t="s">
        <v>178</v>
      </c>
      <c r="D44" s="36"/>
      <c r="E44" s="36"/>
      <c r="F44" s="32"/>
      <c r="G44" s="34"/>
      <c r="H44" s="35"/>
      <c r="I44" s="35"/>
      <c r="J44" s="24"/>
      <c r="K44" s="24"/>
      <c r="L44" s="24"/>
      <c r="M44" s="24"/>
      <c r="N44" s="24"/>
    </row>
    <row r="45" customFormat="false" ht="15" hidden="false" customHeight="false" outlineLevel="0" collapsed="false">
      <c r="A45" s="30" t="s">
        <v>1203</v>
      </c>
      <c r="B45" s="31" t="s">
        <v>1204</v>
      </c>
      <c r="C45" s="32" t="s">
        <v>178</v>
      </c>
      <c r="D45" s="36"/>
      <c r="E45" s="36"/>
      <c r="F45" s="32"/>
      <c r="G45" s="34"/>
      <c r="H45" s="35"/>
      <c r="I45" s="35"/>
      <c r="J45" s="24"/>
      <c r="K45" s="24"/>
      <c r="L45" s="24"/>
      <c r="M45" s="24"/>
      <c r="N45" s="24"/>
    </row>
    <row r="46" customFormat="false" ht="15" hidden="false" customHeight="false" outlineLevel="0" collapsed="false">
      <c r="A46" s="30" t="s">
        <v>1205</v>
      </c>
      <c r="B46" s="31" t="s">
        <v>1206</v>
      </c>
      <c r="C46" s="32" t="s">
        <v>178</v>
      </c>
      <c r="D46" s="36"/>
      <c r="E46" s="36"/>
      <c r="F46" s="32"/>
      <c r="G46" s="34"/>
      <c r="H46" s="35"/>
      <c r="I46" s="35"/>
      <c r="J46" s="24"/>
      <c r="K46" s="24"/>
      <c r="L46" s="24"/>
      <c r="M46" s="24"/>
      <c r="N46" s="24"/>
    </row>
    <row r="47" customFormat="false" ht="15" hidden="false" customHeight="false" outlineLevel="0" collapsed="false">
      <c r="A47" s="30" t="s">
        <v>1207</v>
      </c>
      <c r="B47" s="31" t="s">
        <v>1208</v>
      </c>
      <c r="C47" s="32" t="s">
        <v>178</v>
      </c>
      <c r="D47" s="36"/>
      <c r="E47" s="36"/>
      <c r="F47" s="32"/>
      <c r="G47" s="34"/>
      <c r="H47" s="35"/>
      <c r="I47" s="35"/>
      <c r="J47" s="24"/>
      <c r="K47" s="24"/>
      <c r="L47" s="24"/>
      <c r="M47" s="24"/>
      <c r="N47" s="24"/>
    </row>
    <row r="48" customFormat="false" ht="15" hidden="false" customHeight="false" outlineLevel="0" collapsed="false">
      <c r="A48" s="24"/>
      <c r="B48" s="24"/>
      <c r="C48" s="24"/>
      <c r="D48" s="24"/>
      <c r="E48" s="24"/>
      <c r="F48" s="24"/>
      <c r="G48" s="24"/>
      <c r="H48" s="24"/>
      <c r="I48" s="24"/>
      <c r="J48" s="24"/>
      <c r="K48" s="24"/>
      <c r="L48" s="24"/>
      <c r="M48" s="24"/>
      <c r="N48" s="24"/>
    </row>
    <row r="49" customFormat="false" ht="15" hidden="false" customHeight="false" outlineLevel="0" collapsed="false">
      <c r="A49" s="24"/>
      <c r="B49" s="28" t="s">
        <v>1209</v>
      </c>
      <c r="C49" s="29"/>
      <c r="D49" s="29"/>
      <c r="E49" s="29"/>
      <c r="F49" s="29"/>
      <c r="G49" s="29"/>
      <c r="H49" s="29"/>
      <c r="I49" s="29"/>
      <c r="J49" s="24"/>
      <c r="K49" s="24"/>
      <c r="L49" s="24"/>
      <c r="M49" s="24"/>
      <c r="N49" s="24"/>
    </row>
    <row r="50" customFormat="false" ht="15" hidden="false" customHeight="false" outlineLevel="0" collapsed="false">
      <c r="A50" s="30" t="s">
        <v>1210</v>
      </c>
      <c r="B50" s="31" t="s">
        <v>1211</v>
      </c>
      <c r="C50" s="32" t="s">
        <v>178</v>
      </c>
      <c r="D50" s="36"/>
      <c r="E50" s="36"/>
      <c r="F50" s="32"/>
      <c r="G50" s="34"/>
      <c r="H50" s="35"/>
      <c r="I50" s="35"/>
      <c r="J50" s="24"/>
      <c r="K50" s="24"/>
      <c r="L50" s="24"/>
      <c r="M50" s="24"/>
      <c r="N50" s="24"/>
    </row>
    <row r="51" customFormat="false" ht="15" hidden="false" customHeight="false" outlineLevel="0" collapsed="false">
      <c r="A51" s="30" t="s">
        <v>1212</v>
      </c>
      <c r="B51" s="31" t="s">
        <v>1213</v>
      </c>
      <c r="C51" s="32" t="s">
        <v>178</v>
      </c>
      <c r="D51" s="36"/>
      <c r="E51" s="36"/>
      <c r="F51" s="32"/>
      <c r="G51" s="34"/>
      <c r="H51" s="35"/>
      <c r="I51" s="35"/>
      <c r="J51" s="24"/>
      <c r="K51" s="24"/>
      <c r="L51" s="24"/>
      <c r="M51" s="24"/>
      <c r="N51" s="24"/>
    </row>
    <row r="52" customFormat="false" ht="15" hidden="false" customHeight="false" outlineLevel="0" collapsed="false">
      <c r="A52" s="30" t="s">
        <v>1214</v>
      </c>
      <c r="B52" s="31" t="s">
        <v>1215</v>
      </c>
      <c r="C52" s="32" t="s">
        <v>178</v>
      </c>
      <c r="D52" s="36"/>
      <c r="E52" s="36"/>
      <c r="F52" s="32"/>
      <c r="G52" s="34"/>
      <c r="H52" s="35"/>
      <c r="I52" s="35"/>
      <c r="J52" s="24"/>
      <c r="K52" s="24"/>
      <c r="L52" s="24"/>
      <c r="M52" s="24"/>
      <c r="N52" s="24"/>
    </row>
    <row r="53" customFormat="false" ht="15" hidden="false" customHeight="false" outlineLevel="0" collapsed="false">
      <c r="A53" s="30" t="s">
        <v>1216</v>
      </c>
      <c r="B53" s="31" t="s">
        <v>1217</v>
      </c>
      <c r="C53" s="32" t="s">
        <v>1218</v>
      </c>
      <c r="D53" s="37"/>
      <c r="E53" s="37"/>
      <c r="F53" s="32" t="n">
        <v>1</v>
      </c>
      <c r="G53" s="34"/>
      <c r="H53" s="35"/>
      <c r="I53" s="35"/>
      <c r="J53" s="24"/>
      <c r="K53" s="24"/>
      <c r="L53" s="24"/>
      <c r="M53" s="24"/>
      <c r="N53" s="24"/>
    </row>
    <row r="54" customFormat="false" ht="30" hidden="false" customHeight="true" outlineLevel="0" collapsed="false">
      <c r="A54" s="30" t="s">
        <v>1219</v>
      </c>
      <c r="B54" s="31" t="s">
        <v>1220</v>
      </c>
      <c r="C54" s="32" t="s">
        <v>265</v>
      </c>
      <c r="D54" s="41"/>
      <c r="E54" s="41"/>
      <c r="F54" s="32"/>
      <c r="G54" s="34"/>
      <c r="H54" s="35"/>
      <c r="I54" s="35"/>
      <c r="J54" s="24"/>
      <c r="K54" s="24"/>
      <c r="L54" s="24"/>
      <c r="M54" s="24"/>
      <c r="N54" s="24"/>
    </row>
    <row r="55" customFormat="false" ht="30" hidden="false" customHeight="true" outlineLevel="0" collapsed="false">
      <c r="A55" s="30" t="s">
        <v>1221</v>
      </c>
      <c r="B55" s="31" t="s">
        <v>1222</v>
      </c>
      <c r="C55" s="32" t="s">
        <v>265</v>
      </c>
      <c r="D55" s="41"/>
      <c r="E55" s="41"/>
      <c r="F55" s="32"/>
      <c r="G55" s="34"/>
      <c r="H55" s="35"/>
      <c r="I55" s="35"/>
      <c r="J55" s="24"/>
      <c r="K55" s="24"/>
      <c r="L55" s="24"/>
      <c r="M55" s="24"/>
      <c r="N55" s="24"/>
    </row>
    <row r="56" customFormat="false" ht="15" hidden="false" customHeight="false" outlineLevel="0" collapsed="false">
      <c r="A56" s="24"/>
      <c r="B56" s="24"/>
      <c r="C56" s="24"/>
      <c r="D56" s="24"/>
      <c r="E56" s="24"/>
      <c r="F56" s="24"/>
      <c r="G56" s="24"/>
      <c r="H56" s="24"/>
      <c r="I56" s="24"/>
      <c r="J56" s="24"/>
      <c r="K56" s="24"/>
      <c r="L56" s="24"/>
      <c r="M56" s="24"/>
      <c r="N56" s="24"/>
    </row>
    <row r="57" customFormat="false" ht="15" hidden="false" customHeight="false" outlineLevel="0" collapsed="false">
      <c r="A57" s="24"/>
      <c r="B57" s="24"/>
      <c r="C57" s="24"/>
      <c r="D57" s="24"/>
      <c r="E57" s="24"/>
      <c r="F57" s="24"/>
      <c r="G57" s="24"/>
      <c r="H57" s="24"/>
      <c r="I57" s="24"/>
      <c r="J57" s="24"/>
      <c r="K57" s="24"/>
      <c r="L57" s="24"/>
      <c r="M57" s="24"/>
      <c r="N57" s="24"/>
    </row>
    <row r="58" customFormat="false" ht="15" hidden="false" customHeight="false" outlineLevel="0" collapsed="false">
      <c r="A58" s="24"/>
      <c r="B58" s="24"/>
      <c r="C58" s="24"/>
      <c r="D58" s="24"/>
      <c r="E58" s="24"/>
      <c r="F58" s="24"/>
      <c r="G58" s="24"/>
      <c r="H58" s="24"/>
      <c r="I58" s="24"/>
      <c r="J58" s="24"/>
      <c r="K58" s="24"/>
      <c r="L58" s="24"/>
      <c r="M58" s="24"/>
      <c r="N58" s="24"/>
    </row>
    <row r="59" customFormat="false" ht="15" hidden="false" customHeight="false" outlineLevel="0" collapsed="false">
      <c r="A59" s="24"/>
      <c r="B59" s="24"/>
      <c r="C59" s="24"/>
      <c r="D59" s="24"/>
      <c r="E59" s="24"/>
      <c r="F59" s="24"/>
      <c r="G59" s="24"/>
      <c r="H59" s="24"/>
      <c r="I59" s="24"/>
      <c r="J59" s="24"/>
      <c r="K59" s="24"/>
      <c r="L59" s="24"/>
      <c r="M59" s="24"/>
      <c r="N59" s="24"/>
    </row>
    <row r="60" customFormat="false" ht="15" hidden="false" customHeight="false" outlineLevel="0" collapsed="false">
      <c r="A60" s="24"/>
      <c r="B60" s="24"/>
      <c r="C60" s="24"/>
      <c r="D60" s="24"/>
      <c r="E60" s="24"/>
      <c r="F60" s="24"/>
      <c r="G60" s="24"/>
      <c r="H60" s="24"/>
      <c r="I60" s="24"/>
      <c r="J60" s="24"/>
      <c r="K60" s="24"/>
      <c r="L60" s="24"/>
      <c r="M60" s="24"/>
      <c r="N60" s="24"/>
    </row>
    <row r="61" customFormat="false" ht="15" hidden="false" customHeight="false" outlineLevel="0" collapsed="false">
      <c r="A61" s="24"/>
      <c r="B61" s="24"/>
      <c r="C61" s="24"/>
      <c r="D61" s="24"/>
      <c r="E61" s="24"/>
      <c r="F61" s="24"/>
      <c r="G61" s="24"/>
      <c r="H61" s="24"/>
      <c r="I61" s="24"/>
      <c r="J61" s="24"/>
      <c r="K61" s="24"/>
      <c r="L61" s="24"/>
      <c r="M61" s="24"/>
      <c r="N61" s="24"/>
    </row>
    <row r="62" customFormat="false" ht="15" hidden="false" customHeight="false" outlineLevel="0" collapsed="false">
      <c r="A62" s="24"/>
      <c r="B62" s="24"/>
      <c r="C62" s="24"/>
      <c r="D62" s="24"/>
      <c r="E62" s="24"/>
      <c r="F62" s="24"/>
      <c r="G62" s="24"/>
      <c r="H62" s="24"/>
      <c r="I62" s="24"/>
      <c r="J62" s="24"/>
      <c r="K62" s="24"/>
      <c r="L62" s="24"/>
      <c r="M62" s="24"/>
      <c r="N62" s="24"/>
    </row>
    <row r="63" customFormat="false" ht="15" hidden="false" customHeight="false" outlineLevel="0" collapsed="false">
      <c r="A63" s="24"/>
      <c r="B63" s="24"/>
      <c r="C63" s="24"/>
      <c r="D63" s="24"/>
      <c r="E63" s="24"/>
      <c r="F63" s="24"/>
      <c r="G63" s="24"/>
      <c r="H63" s="24"/>
      <c r="I63" s="24"/>
      <c r="J63" s="24"/>
      <c r="K63" s="24"/>
      <c r="L63" s="24"/>
      <c r="M63" s="24"/>
      <c r="N63" s="24"/>
    </row>
    <row r="64" customFormat="false" ht="15" hidden="false" customHeight="false" outlineLevel="0" collapsed="false">
      <c r="A64" s="24"/>
      <c r="B64" s="24"/>
      <c r="C64" s="24"/>
      <c r="D64" s="24"/>
      <c r="E64" s="24"/>
      <c r="F64" s="24"/>
      <c r="G64" s="24"/>
      <c r="H64" s="24"/>
      <c r="I64" s="24"/>
      <c r="J64" s="24"/>
      <c r="K64" s="24"/>
      <c r="L64" s="24"/>
      <c r="M64" s="24"/>
      <c r="N64" s="24"/>
    </row>
    <row r="65" customFormat="false" ht="15" hidden="false" customHeight="false" outlineLevel="0" collapsed="false">
      <c r="A65" s="24"/>
      <c r="B65" s="24"/>
      <c r="C65" s="24"/>
      <c r="D65" s="24"/>
      <c r="E65" s="24"/>
      <c r="F65" s="24"/>
      <c r="G65" s="24"/>
      <c r="H65" s="24"/>
      <c r="I65" s="24"/>
      <c r="J65" s="24"/>
      <c r="K65" s="24"/>
      <c r="L65" s="24"/>
      <c r="M65" s="24"/>
      <c r="N65" s="24"/>
    </row>
    <row r="66" customFormat="false" ht="15" hidden="false" customHeight="false" outlineLevel="0" collapsed="false">
      <c r="A66" s="24"/>
      <c r="B66" s="24"/>
      <c r="C66" s="24"/>
      <c r="D66" s="24"/>
      <c r="E66" s="24"/>
      <c r="F66" s="24"/>
      <c r="G66" s="24"/>
      <c r="H66" s="24"/>
      <c r="I66" s="24"/>
      <c r="J66" s="24"/>
      <c r="K66" s="24"/>
      <c r="L66" s="24"/>
      <c r="M66" s="24"/>
      <c r="N66" s="24"/>
    </row>
    <row r="67" customFormat="false" ht="15" hidden="false" customHeight="false" outlineLevel="0" collapsed="false">
      <c r="A67" s="24"/>
      <c r="B67" s="24"/>
      <c r="C67" s="24"/>
      <c r="D67" s="24"/>
      <c r="E67" s="24"/>
      <c r="F67" s="24"/>
      <c r="G67" s="24"/>
      <c r="H67" s="24"/>
      <c r="I67" s="24"/>
      <c r="J67" s="24"/>
      <c r="K67" s="24"/>
      <c r="L67" s="24"/>
      <c r="M67" s="24"/>
      <c r="N67" s="24"/>
    </row>
    <row r="68" customFormat="false" ht="15" hidden="false" customHeight="false" outlineLevel="0" collapsed="false">
      <c r="A68" s="24"/>
      <c r="B68" s="24"/>
      <c r="C68" s="24"/>
      <c r="D68" s="24"/>
      <c r="E68" s="24"/>
      <c r="F68" s="24"/>
      <c r="G68" s="24"/>
      <c r="H68" s="24"/>
      <c r="I68" s="24"/>
      <c r="J68" s="24"/>
      <c r="K68" s="24"/>
      <c r="L68" s="24"/>
      <c r="M68" s="24"/>
      <c r="N68" s="24"/>
    </row>
    <row r="69" customFormat="false" ht="15" hidden="false" customHeight="false" outlineLevel="0" collapsed="false">
      <c r="A69" s="24"/>
      <c r="B69" s="24"/>
      <c r="C69" s="24"/>
      <c r="D69" s="24"/>
      <c r="E69" s="24"/>
      <c r="F69" s="24"/>
      <c r="G69" s="24"/>
      <c r="H69" s="24"/>
      <c r="I69" s="24"/>
      <c r="J69" s="24"/>
      <c r="K69" s="24"/>
      <c r="L69" s="24"/>
      <c r="M69" s="24"/>
      <c r="N69" s="24"/>
    </row>
    <row r="70" customFormat="false" ht="15" hidden="false" customHeight="false" outlineLevel="0" collapsed="false">
      <c r="A70" s="24"/>
      <c r="B70" s="24"/>
      <c r="C70" s="24"/>
      <c r="D70" s="24"/>
      <c r="E70" s="24"/>
      <c r="F70" s="24"/>
      <c r="G70" s="24"/>
      <c r="H70" s="24"/>
      <c r="I70" s="24"/>
      <c r="J70" s="24"/>
      <c r="K70" s="24"/>
      <c r="L70" s="24"/>
      <c r="M70" s="24"/>
      <c r="N70" s="24"/>
    </row>
    <row r="71" customFormat="false" ht="15" hidden="false" customHeight="false" outlineLevel="0" collapsed="false">
      <c r="A71" s="24"/>
      <c r="B71" s="24"/>
      <c r="C71" s="24"/>
      <c r="D71" s="24"/>
      <c r="E71" s="24"/>
      <c r="F71" s="24"/>
      <c r="G71" s="24"/>
      <c r="H71" s="24"/>
      <c r="I71" s="24"/>
      <c r="J71" s="24"/>
      <c r="K71" s="24"/>
      <c r="L71" s="24"/>
      <c r="M71" s="24"/>
      <c r="N71" s="24"/>
    </row>
    <row r="72" customFormat="false" ht="15" hidden="false" customHeight="false" outlineLevel="0" collapsed="false">
      <c r="A72" s="24"/>
      <c r="B72" s="24"/>
      <c r="C72" s="24"/>
      <c r="D72" s="24"/>
      <c r="E72" s="24"/>
      <c r="F72" s="24"/>
      <c r="G72" s="24"/>
      <c r="H72" s="24"/>
      <c r="I72" s="24"/>
      <c r="J72" s="24"/>
      <c r="K72" s="24"/>
      <c r="L72" s="24"/>
      <c r="M72" s="24"/>
      <c r="N72" s="24"/>
    </row>
    <row r="73" customFormat="false" ht="15" hidden="false" customHeight="false" outlineLevel="0" collapsed="false">
      <c r="A73" s="24"/>
      <c r="B73" s="24"/>
      <c r="C73" s="24"/>
      <c r="D73" s="24"/>
      <c r="E73" s="24"/>
      <c r="F73" s="24"/>
      <c r="G73" s="24"/>
      <c r="H73" s="24"/>
      <c r="I73" s="24"/>
      <c r="J73" s="24"/>
      <c r="K73" s="24"/>
      <c r="L73" s="24"/>
      <c r="M73" s="24"/>
      <c r="N73" s="24"/>
    </row>
    <row r="74" customFormat="false" ht="15" hidden="false" customHeight="false" outlineLevel="0" collapsed="false">
      <c r="A74" s="24"/>
      <c r="B74" s="24"/>
      <c r="C74" s="24"/>
      <c r="D74" s="24"/>
      <c r="E74" s="24"/>
      <c r="F74" s="24"/>
      <c r="G74" s="24"/>
      <c r="H74" s="24"/>
      <c r="I74" s="24"/>
      <c r="J74" s="24"/>
      <c r="K74" s="24"/>
      <c r="L74" s="24"/>
      <c r="M74" s="24"/>
      <c r="N74" s="24"/>
    </row>
    <row r="75" customFormat="false" ht="15" hidden="false" customHeight="false" outlineLevel="0" collapsed="false">
      <c r="A75" s="24"/>
      <c r="B75" s="24"/>
      <c r="C75" s="24"/>
      <c r="D75" s="24"/>
      <c r="E75" s="24"/>
      <c r="F75" s="24"/>
      <c r="G75" s="24"/>
      <c r="H75" s="24"/>
      <c r="I75" s="24"/>
      <c r="J75" s="24"/>
      <c r="K75" s="24"/>
      <c r="L75" s="24"/>
      <c r="M75" s="24"/>
      <c r="N75" s="24"/>
    </row>
    <row r="76" customFormat="false" ht="15" hidden="false" customHeight="false" outlineLevel="0" collapsed="false">
      <c r="A76" s="24"/>
      <c r="B76" s="24"/>
      <c r="C76" s="24"/>
      <c r="D76" s="24"/>
      <c r="E76" s="24"/>
      <c r="F76" s="24"/>
      <c r="G76" s="24"/>
      <c r="H76" s="24"/>
      <c r="I76" s="24"/>
      <c r="J76" s="24"/>
      <c r="K76" s="24"/>
      <c r="L76" s="24"/>
      <c r="M76" s="24"/>
      <c r="N76" s="24"/>
    </row>
    <row r="77" customFormat="false" ht="15" hidden="false" customHeight="false" outlineLevel="0" collapsed="false">
      <c r="A77" s="24"/>
      <c r="B77" s="24"/>
      <c r="C77" s="24"/>
      <c r="D77" s="24"/>
      <c r="E77" s="24"/>
      <c r="F77" s="24"/>
      <c r="G77" s="24"/>
      <c r="H77" s="24"/>
      <c r="I77" s="24"/>
      <c r="J77" s="24"/>
      <c r="K77" s="24"/>
      <c r="L77" s="24"/>
      <c r="M77" s="24"/>
      <c r="N77" s="24"/>
    </row>
    <row r="78" customFormat="false" ht="15" hidden="false" customHeight="false" outlineLevel="0" collapsed="false">
      <c r="A78" s="24"/>
      <c r="B78" s="24"/>
      <c r="C78" s="24"/>
      <c r="D78" s="24"/>
      <c r="E78" s="24"/>
      <c r="F78" s="24"/>
      <c r="G78" s="24"/>
      <c r="H78" s="24"/>
      <c r="I78" s="24"/>
      <c r="J78" s="24"/>
      <c r="K78" s="24"/>
      <c r="L78" s="24"/>
      <c r="M78" s="24"/>
      <c r="N78" s="24"/>
    </row>
    <row r="79" customFormat="false" ht="15" hidden="false" customHeight="false" outlineLevel="0" collapsed="false">
      <c r="A79" s="24"/>
      <c r="B79" s="24"/>
      <c r="C79" s="24"/>
      <c r="D79" s="24"/>
      <c r="E79" s="24"/>
      <c r="F79" s="24"/>
      <c r="G79" s="24"/>
      <c r="H79" s="24"/>
      <c r="I79" s="24"/>
      <c r="J79" s="24"/>
      <c r="K79" s="24"/>
      <c r="L79" s="24"/>
      <c r="M79" s="24"/>
      <c r="N79" s="24"/>
    </row>
    <row r="80" customFormat="false" ht="15" hidden="false" customHeight="false" outlineLevel="0" collapsed="false">
      <c r="A80" s="24"/>
      <c r="B80" s="24"/>
      <c r="C80" s="24"/>
      <c r="D80" s="24"/>
      <c r="E80" s="24"/>
      <c r="F80" s="24"/>
      <c r="G80" s="24"/>
      <c r="H80" s="24"/>
      <c r="I80" s="24"/>
      <c r="J80" s="24"/>
      <c r="K80" s="24"/>
      <c r="L80" s="24"/>
      <c r="M80" s="24"/>
      <c r="N80" s="24"/>
    </row>
    <row r="81" customFormat="false" ht="15" hidden="false" customHeight="false" outlineLevel="0" collapsed="false">
      <c r="A81" s="24"/>
      <c r="B81" s="24"/>
      <c r="C81" s="24"/>
      <c r="D81" s="24"/>
      <c r="E81" s="24"/>
      <c r="F81" s="24"/>
      <c r="G81" s="24"/>
      <c r="H81" s="24"/>
      <c r="I81" s="24"/>
      <c r="J81" s="24"/>
      <c r="K81" s="24"/>
      <c r="L81" s="24"/>
      <c r="M81" s="24"/>
      <c r="N81" s="24"/>
    </row>
    <row r="82" customFormat="false" ht="15" hidden="false" customHeight="false" outlineLevel="0" collapsed="false">
      <c r="A82" s="24"/>
      <c r="B82" s="24"/>
      <c r="C82" s="24"/>
      <c r="D82" s="24"/>
      <c r="E82" s="24"/>
      <c r="F82" s="24"/>
      <c r="G82" s="24"/>
      <c r="H82" s="24"/>
      <c r="I82" s="24"/>
      <c r="J82" s="24"/>
      <c r="K82" s="24"/>
      <c r="L82" s="24"/>
      <c r="M82" s="24"/>
      <c r="N82" s="24"/>
    </row>
    <row r="83" customFormat="false" ht="15" hidden="false" customHeight="false" outlineLevel="0" collapsed="false">
      <c r="A83" s="24"/>
      <c r="B83" s="24"/>
      <c r="C83" s="24"/>
      <c r="D83" s="24"/>
      <c r="E83" s="24"/>
      <c r="F83" s="24"/>
      <c r="G83" s="24"/>
      <c r="H83" s="24"/>
      <c r="I83" s="24"/>
      <c r="J83" s="24"/>
      <c r="K83" s="24"/>
      <c r="L83" s="24"/>
      <c r="M83" s="24"/>
      <c r="N83" s="24"/>
    </row>
    <row r="84" customFormat="false" ht="15" hidden="false" customHeight="false" outlineLevel="0" collapsed="false">
      <c r="A84" s="24"/>
      <c r="B84" s="24"/>
      <c r="C84" s="24"/>
      <c r="D84" s="24"/>
      <c r="E84" s="24"/>
      <c r="F84" s="24"/>
      <c r="G84" s="24"/>
      <c r="H84" s="24"/>
      <c r="I84" s="24"/>
      <c r="J84" s="24"/>
      <c r="K84" s="24"/>
      <c r="L84" s="24"/>
      <c r="M84" s="24"/>
      <c r="N84" s="24"/>
    </row>
    <row r="85" customFormat="false" ht="15" hidden="false" customHeight="false" outlineLevel="0" collapsed="false">
      <c r="A85" s="24"/>
      <c r="B85" s="24"/>
      <c r="C85" s="24"/>
      <c r="D85" s="24"/>
      <c r="E85" s="24"/>
      <c r="F85" s="24"/>
      <c r="G85" s="24"/>
      <c r="H85" s="24"/>
      <c r="I85" s="24"/>
      <c r="J85" s="24"/>
      <c r="K85" s="24"/>
      <c r="L85" s="24"/>
      <c r="M85" s="24"/>
      <c r="N85" s="24"/>
    </row>
    <row r="86" customFormat="false" ht="15" hidden="false" customHeight="false" outlineLevel="0" collapsed="false">
      <c r="A86" s="24"/>
      <c r="B86" s="24"/>
      <c r="C86" s="24"/>
      <c r="D86" s="24"/>
      <c r="E86" s="24"/>
      <c r="F86" s="24"/>
      <c r="G86" s="24"/>
      <c r="H86" s="24"/>
      <c r="I86" s="24"/>
      <c r="J86" s="24"/>
      <c r="K86" s="24"/>
      <c r="L86" s="24"/>
      <c r="M86" s="24"/>
      <c r="N86" s="24"/>
    </row>
    <row r="87" customFormat="false" ht="15" hidden="false" customHeight="false" outlineLevel="0" collapsed="false">
      <c r="A87" s="24"/>
      <c r="B87" s="24"/>
      <c r="C87" s="24"/>
      <c r="D87" s="24"/>
      <c r="E87" s="24"/>
      <c r="F87" s="24"/>
      <c r="G87" s="24"/>
      <c r="H87" s="24"/>
      <c r="I87" s="24"/>
      <c r="J87" s="24"/>
      <c r="K87" s="24"/>
      <c r="L87" s="24"/>
      <c r="M87" s="24"/>
      <c r="N87" s="24"/>
    </row>
    <row r="88" customFormat="false" ht="15" hidden="false" customHeight="false" outlineLevel="0" collapsed="false">
      <c r="A88" s="24"/>
      <c r="B88" s="24"/>
      <c r="C88" s="24"/>
      <c r="D88" s="24"/>
      <c r="E88" s="24"/>
      <c r="F88" s="24"/>
      <c r="G88" s="24"/>
      <c r="H88" s="24"/>
      <c r="I88" s="24"/>
      <c r="J88" s="24"/>
      <c r="K88" s="24"/>
      <c r="L88" s="24"/>
      <c r="M88" s="24"/>
      <c r="N88" s="24"/>
    </row>
    <row r="89" customFormat="false" ht="15" hidden="false" customHeight="false" outlineLevel="0" collapsed="false">
      <c r="A89" s="24"/>
      <c r="B89" s="24"/>
      <c r="C89" s="24"/>
      <c r="D89" s="24"/>
      <c r="E89" s="24"/>
      <c r="F89" s="24"/>
      <c r="G89" s="24"/>
      <c r="H89" s="24"/>
      <c r="I89" s="24"/>
      <c r="J89" s="24"/>
      <c r="K89" s="24"/>
      <c r="L89" s="24"/>
      <c r="M89" s="24"/>
      <c r="N89" s="24"/>
    </row>
    <row r="90" customFormat="false" ht="15" hidden="false" customHeight="false" outlineLevel="0" collapsed="false">
      <c r="A90" s="24"/>
      <c r="B90" s="24"/>
      <c r="C90" s="24"/>
      <c r="D90" s="24"/>
      <c r="E90" s="24"/>
      <c r="F90" s="24"/>
      <c r="G90" s="24"/>
      <c r="H90" s="24"/>
      <c r="I90" s="24"/>
      <c r="J90" s="24"/>
      <c r="K90" s="24"/>
      <c r="L90" s="24"/>
      <c r="M90" s="24"/>
      <c r="N90" s="24"/>
    </row>
    <row r="91" customFormat="false" ht="15" hidden="false" customHeight="false" outlineLevel="0" collapsed="false">
      <c r="A91" s="24"/>
      <c r="B91" s="24"/>
      <c r="C91" s="24"/>
      <c r="D91" s="24"/>
      <c r="E91" s="24"/>
      <c r="F91" s="24"/>
      <c r="G91" s="24"/>
      <c r="H91" s="24"/>
      <c r="I91" s="24"/>
      <c r="J91" s="24"/>
      <c r="K91" s="24"/>
      <c r="L91" s="24"/>
      <c r="M91" s="24"/>
      <c r="N91" s="24"/>
    </row>
    <row r="92" customFormat="false" ht="15" hidden="false" customHeight="false" outlineLevel="0" collapsed="false">
      <c r="A92" s="24"/>
      <c r="B92" s="24"/>
      <c r="C92" s="24"/>
      <c r="D92" s="24"/>
      <c r="E92" s="24"/>
      <c r="F92" s="24"/>
      <c r="G92" s="24"/>
      <c r="H92" s="24"/>
      <c r="I92" s="24"/>
      <c r="J92" s="24"/>
      <c r="K92" s="24"/>
      <c r="L92" s="24"/>
      <c r="M92" s="24"/>
      <c r="N92" s="24"/>
    </row>
    <row r="93" customFormat="false" ht="15" hidden="false" customHeight="false" outlineLevel="0" collapsed="false">
      <c r="A93" s="24"/>
      <c r="B93" s="24"/>
      <c r="C93" s="24"/>
      <c r="D93" s="24"/>
      <c r="E93" s="24"/>
      <c r="F93" s="24"/>
      <c r="G93" s="24"/>
      <c r="H93" s="24"/>
      <c r="I93" s="24"/>
      <c r="J93" s="24"/>
      <c r="K93" s="24"/>
      <c r="L93" s="24"/>
      <c r="M93" s="24"/>
      <c r="N93" s="24"/>
    </row>
    <row r="94" customFormat="false" ht="15" hidden="false" customHeight="false" outlineLevel="0" collapsed="false">
      <c r="A94" s="24"/>
      <c r="B94" s="24"/>
      <c r="C94" s="24"/>
      <c r="D94" s="24"/>
      <c r="E94" s="24"/>
      <c r="F94" s="24"/>
      <c r="G94" s="24"/>
      <c r="H94" s="24"/>
      <c r="I94" s="24"/>
      <c r="J94" s="24"/>
      <c r="K94" s="24"/>
      <c r="L94" s="24"/>
      <c r="M94" s="24"/>
      <c r="N94" s="24"/>
    </row>
    <row r="95" customFormat="false" ht="15" hidden="false" customHeight="false" outlineLevel="0" collapsed="false">
      <c r="A95" s="24"/>
      <c r="B95" s="24"/>
      <c r="C95" s="24"/>
      <c r="D95" s="24"/>
      <c r="E95" s="24"/>
      <c r="F95" s="24"/>
      <c r="G95" s="24"/>
      <c r="H95" s="24"/>
      <c r="I95" s="24"/>
      <c r="J95" s="24"/>
      <c r="K95" s="24"/>
      <c r="L95" s="24"/>
      <c r="M95" s="24"/>
      <c r="N95" s="24"/>
    </row>
    <row r="96" customFormat="false" ht="15" hidden="false" customHeight="false" outlineLevel="0" collapsed="false">
      <c r="A96" s="24"/>
      <c r="B96" s="24"/>
      <c r="C96" s="24"/>
      <c r="D96" s="24"/>
      <c r="E96" s="24"/>
      <c r="F96" s="24"/>
      <c r="G96" s="24"/>
      <c r="H96" s="24"/>
      <c r="I96" s="24"/>
      <c r="J96" s="24"/>
      <c r="K96" s="24"/>
      <c r="L96" s="24"/>
      <c r="M96" s="24"/>
      <c r="N96" s="24"/>
    </row>
    <row r="97" customFormat="false" ht="15" hidden="false" customHeight="false" outlineLevel="0" collapsed="false">
      <c r="A97" s="24"/>
      <c r="B97" s="24"/>
      <c r="C97" s="24"/>
      <c r="D97" s="24"/>
      <c r="E97" s="24"/>
      <c r="F97" s="24"/>
      <c r="G97" s="24"/>
      <c r="H97" s="24"/>
      <c r="I97" s="24"/>
      <c r="J97" s="24"/>
      <c r="K97" s="24"/>
      <c r="L97" s="24"/>
      <c r="M97" s="24"/>
      <c r="N97" s="24"/>
    </row>
    <row r="98" customFormat="false" ht="15" hidden="false" customHeight="false" outlineLevel="0" collapsed="false">
      <c r="A98" s="24"/>
      <c r="B98" s="24"/>
      <c r="C98" s="24"/>
      <c r="D98" s="24"/>
      <c r="E98" s="24"/>
      <c r="F98" s="24"/>
      <c r="G98" s="24"/>
      <c r="H98" s="24"/>
      <c r="I98" s="24"/>
      <c r="J98" s="24"/>
      <c r="K98" s="24"/>
      <c r="L98" s="24"/>
      <c r="M98" s="24"/>
      <c r="N98" s="24"/>
    </row>
    <row r="99" customFormat="false" ht="15" hidden="false" customHeight="false" outlineLevel="0" collapsed="false">
      <c r="A99" s="24"/>
      <c r="B99" s="24"/>
      <c r="C99" s="24"/>
      <c r="D99" s="24"/>
      <c r="E99" s="24"/>
      <c r="F99" s="24"/>
      <c r="G99" s="24"/>
      <c r="H99" s="24"/>
      <c r="I99" s="24"/>
      <c r="J99" s="24"/>
      <c r="K99" s="24"/>
      <c r="L99" s="24"/>
      <c r="M99" s="24"/>
      <c r="N99" s="24"/>
    </row>
    <row r="100" customFormat="false" ht="15" hidden="false" customHeight="false" outlineLevel="0" collapsed="false">
      <c r="A100" s="24"/>
      <c r="B100" s="24"/>
      <c r="C100" s="24"/>
      <c r="D100" s="24"/>
      <c r="E100" s="24"/>
      <c r="F100" s="24"/>
      <c r="G100" s="24"/>
      <c r="H100" s="24"/>
      <c r="I100" s="24"/>
      <c r="J100" s="24"/>
      <c r="K100" s="24"/>
      <c r="L100" s="24"/>
      <c r="M100" s="24"/>
      <c r="N100" s="24"/>
    </row>
    <row r="101" customFormat="false" ht="15" hidden="false" customHeight="false" outlineLevel="0" collapsed="false">
      <c r="A101" s="24"/>
      <c r="B101" s="24"/>
      <c r="C101" s="24"/>
      <c r="D101" s="24"/>
      <c r="E101" s="24"/>
      <c r="F101" s="24"/>
      <c r="G101" s="24"/>
      <c r="H101" s="24"/>
      <c r="I101" s="24"/>
      <c r="J101" s="24"/>
      <c r="K101" s="24"/>
      <c r="L101" s="24"/>
      <c r="M101" s="24"/>
      <c r="N101" s="24"/>
    </row>
    <row r="102" customFormat="false" ht="15" hidden="false" customHeight="false" outlineLevel="0" collapsed="false">
      <c r="A102" s="24"/>
      <c r="B102" s="24"/>
      <c r="C102" s="24"/>
      <c r="D102" s="24"/>
      <c r="E102" s="24"/>
      <c r="F102" s="24"/>
      <c r="G102" s="24"/>
      <c r="H102" s="24"/>
      <c r="I102" s="24"/>
      <c r="J102" s="24"/>
      <c r="K102" s="24"/>
      <c r="L102" s="24"/>
      <c r="M102" s="24"/>
      <c r="N102" s="24"/>
    </row>
    <row r="103" customFormat="false" ht="15" hidden="false" customHeight="false" outlineLevel="0" collapsed="false">
      <c r="A103" s="24"/>
      <c r="B103" s="24"/>
      <c r="C103" s="24"/>
      <c r="D103" s="24"/>
      <c r="E103" s="24"/>
      <c r="F103" s="24"/>
      <c r="G103" s="24"/>
      <c r="H103" s="24"/>
      <c r="I103" s="24"/>
      <c r="J103" s="24"/>
      <c r="K103" s="24"/>
      <c r="L103" s="24"/>
      <c r="M103" s="24"/>
      <c r="N103" s="24"/>
    </row>
    <row r="104" customFormat="false" ht="15" hidden="false" customHeight="false" outlineLevel="0" collapsed="false">
      <c r="A104" s="24"/>
      <c r="B104" s="24"/>
      <c r="C104" s="24"/>
      <c r="D104" s="24"/>
      <c r="E104" s="24"/>
      <c r="F104" s="24"/>
      <c r="G104" s="24"/>
      <c r="H104" s="24"/>
      <c r="I104" s="24"/>
      <c r="J104" s="24"/>
      <c r="K104" s="24"/>
      <c r="L104" s="24"/>
      <c r="M104" s="24"/>
      <c r="N104" s="24"/>
    </row>
    <row r="105" customFormat="false" ht="15" hidden="false" customHeight="false" outlineLevel="0" collapsed="false">
      <c r="A105" s="24"/>
      <c r="B105" s="24"/>
      <c r="C105" s="24"/>
      <c r="D105" s="24"/>
      <c r="E105" s="24"/>
      <c r="F105" s="24"/>
      <c r="G105" s="24"/>
      <c r="H105" s="24"/>
      <c r="I105" s="24"/>
      <c r="J105" s="24"/>
      <c r="K105" s="24"/>
      <c r="L105" s="24"/>
      <c r="M105" s="24"/>
      <c r="N105" s="24"/>
    </row>
    <row r="106" customFormat="false" ht="15" hidden="false" customHeight="false" outlineLevel="0" collapsed="false">
      <c r="A106" s="24"/>
      <c r="B106" s="24"/>
      <c r="C106" s="24"/>
      <c r="D106" s="24"/>
      <c r="E106" s="24"/>
      <c r="F106" s="24"/>
      <c r="G106" s="24"/>
      <c r="H106" s="24"/>
      <c r="I106" s="24"/>
      <c r="J106" s="24"/>
      <c r="K106" s="24"/>
      <c r="L106" s="24"/>
      <c r="M106" s="24"/>
      <c r="N106" s="24"/>
    </row>
    <row r="107" customFormat="false" ht="15" hidden="false" customHeight="false" outlineLevel="0" collapsed="false">
      <c r="A107" s="24"/>
      <c r="B107" s="24"/>
      <c r="C107" s="24"/>
      <c r="D107" s="24"/>
      <c r="E107" s="24"/>
      <c r="F107" s="24"/>
      <c r="G107" s="24"/>
      <c r="H107" s="24"/>
      <c r="I107" s="24"/>
      <c r="J107" s="24"/>
      <c r="K107" s="24"/>
      <c r="L107" s="24"/>
      <c r="M107" s="24"/>
      <c r="N107" s="24"/>
    </row>
    <row r="108" customFormat="false" ht="15" hidden="false" customHeight="false" outlineLevel="0" collapsed="false">
      <c r="A108" s="24"/>
      <c r="B108" s="24"/>
      <c r="C108" s="24"/>
      <c r="D108" s="24"/>
      <c r="E108" s="24"/>
      <c r="F108" s="24"/>
      <c r="G108" s="24"/>
      <c r="H108" s="24"/>
      <c r="I108" s="24"/>
      <c r="J108" s="24"/>
      <c r="K108" s="24"/>
      <c r="L108" s="24"/>
      <c r="M108" s="24"/>
      <c r="N108" s="24"/>
    </row>
    <row r="109" customFormat="false" ht="15" hidden="false" customHeight="false" outlineLevel="0" collapsed="false">
      <c r="A109" s="24"/>
      <c r="B109" s="24"/>
      <c r="C109" s="24"/>
      <c r="D109" s="24"/>
      <c r="E109" s="24"/>
      <c r="F109" s="24"/>
      <c r="G109" s="24"/>
      <c r="H109" s="24"/>
      <c r="I109" s="24"/>
      <c r="J109" s="24"/>
      <c r="K109" s="24"/>
      <c r="L109" s="24"/>
      <c r="M109" s="24"/>
      <c r="N109" s="24"/>
    </row>
    <row r="110" customFormat="false" ht="15" hidden="false" customHeight="false" outlineLevel="0" collapsed="false">
      <c r="A110" s="24"/>
      <c r="B110" s="24"/>
      <c r="C110" s="24"/>
      <c r="D110" s="24"/>
      <c r="E110" s="24"/>
      <c r="F110" s="24"/>
      <c r="G110" s="24"/>
      <c r="H110" s="24"/>
      <c r="I110" s="24"/>
      <c r="J110" s="24"/>
      <c r="K110" s="24"/>
      <c r="L110" s="24"/>
      <c r="M110" s="24"/>
      <c r="N110" s="24"/>
    </row>
    <row r="111" customFormat="false" ht="15" hidden="false" customHeight="false" outlineLevel="0" collapsed="false">
      <c r="A111" s="24"/>
      <c r="B111" s="24"/>
      <c r="C111" s="24"/>
      <c r="D111" s="24"/>
      <c r="E111" s="24"/>
      <c r="F111" s="24"/>
      <c r="G111" s="24"/>
      <c r="H111" s="24"/>
      <c r="I111" s="24"/>
      <c r="J111" s="24"/>
      <c r="K111" s="24"/>
      <c r="L111" s="24"/>
      <c r="M111" s="24"/>
      <c r="N111" s="24"/>
    </row>
    <row r="112" customFormat="false" ht="15" hidden="false" customHeight="false" outlineLevel="0" collapsed="false">
      <c r="A112" s="24"/>
      <c r="B112" s="24"/>
      <c r="C112" s="24"/>
      <c r="D112" s="24"/>
      <c r="E112" s="24"/>
      <c r="F112" s="24"/>
      <c r="G112" s="24"/>
      <c r="H112" s="24"/>
      <c r="I112" s="24"/>
      <c r="J112" s="24"/>
      <c r="K112" s="24"/>
      <c r="L112" s="24"/>
      <c r="M112" s="24"/>
      <c r="N112" s="24"/>
    </row>
    <row r="113" customFormat="false" ht="15" hidden="false" customHeight="false" outlineLevel="0" collapsed="false">
      <c r="A113" s="24"/>
      <c r="B113" s="24"/>
      <c r="C113" s="24"/>
      <c r="D113" s="24"/>
      <c r="E113" s="24"/>
      <c r="F113" s="24"/>
      <c r="G113" s="24"/>
      <c r="H113" s="24"/>
      <c r="I113" s="24"/>
      <c r="J113" s="24"/>
      <c r="K113" s="24"/>
      <c r="L113" s="24"/>
      <c r="M113" s="24"/>
      <c r="N113" s="24"/>
    </row>
    <row r="114" customFormat="false" ht="15" hidden="false" customHeight="false" outlineLevel="0" collapsed="false">
      <c r="A114" s="24"/>
      <c r="B114" s="24"/>
      <c r="C114" s="24"/>
      <c r="D114" s="24"/>
      <c r="E114" s="24"/>
      <c r="F114" s="24"/>
      <c r="G114" s="24"/>
      <c r="H114" s="24"/>
      <c r="I114" s="24"/>
      <c r="J114" s="24"/>
      <c r="K114" s="24"/>
      <c r="L114" s="24"/>
      <c r="M114" s="24"/>
      <c r="N114" s="24"/>
    </row>
    <row r="115" customFormat="false" ht="15" hidden="false" customHeight="false" outlineLevel="0" collapsed="false">
      <c r="A115" s="24"/>
      <c r="B115" s="24"/>
      <c r="C115" s="24"/>
      <c r="D115" s="24"/>
      <c r="E115" s="24"/>
      <c r="F115" s="24"/>
      <c r="G115" s="24"/>
      <c r="H115" s="24"/>
      <c r="I115" s="24"/>
      <c r="J115" s="24"/>
      <c r="K115" s="24"/>
      <c r="L115" s="24"/>
      <c r="M115" s="24"/>
      <c r="N115" s="24"/>
    </row>
    <row r="116" customFormat="false" ht="15" hidden="false" customHeight="false" outlineLevel="0" collapsed="false">
      <c r="A116" s="24"/>
      <c r="B116" s="24"/>
      <c r="C116" s="24"/>
      <c r="D116" s="24"/>
      <c r="E116" s="24"/>
      <c r="F116" s="24"/>
      <c r="G116" s="24"/>
      <c r="H116" s="24"/>
      <c r="I116" s="24"/>
      <c r="J116" s="24"/>
      <c r="K116" s="24"/>
      <c r="L116" s="24"/>
      <c r="M116" s="24"/>
      <c r="N116" s="24"/>
    </row>
    <row r="117" customFormat="false" ht="15" hidden="false" customHeight="false" outlineLevel="0" collapsed="false">
      <c r="A117" s="24"/>
      <c r="B117" s="24"/>
      <c r="C117" s="24"/>
      <c r="D117" s="24"/>
      <c r="E117" s="24"/>
      <c r="F117" s="24"/>
      <c r="G117" s="24"/>
      <c r="H117" s="24"/>
      <c r="I117" s="24"/>
      <c r="J117" s="24"/>
      <c r="K117" s="24"/>
      <c r="L117" s="24"/>
      <c r="M117" s="24"/>
      <c r="N117" s="24"/>
    </row>
    <row r="118" customFormat="false" ht="15" hidden="false" customHeight="false" outlineLevel="0" collapsed="false">
      <c r="A118" s="24"/>
      <c r="B118" s="24"/>
      <c r="C118" s="24"/>
      <c r="D118" s="24"/>
      <c r="E118" s="24"/>
      <c r="F118" s="24"/>
      <c r="G118" s="24"/>
      <c r="H118" s="24"/>
      <c r="I118" s="24"/>
      <c r="J118" s="24"/>
      <c r="K118" s="24"/>
      <c r="L118" s="24"/>
      <c r="M118" s="24"/>
      <c r="N118" s="24"/>
    </row>
    <row r="119" customFormat="false" ht="15" hidden="false" customHeight="false" outlineLevel="0" collapsed="false">
      <c r="A119" s="24"/>
      <c r="B119" s="24"/>
      <c r="C119" s="24"/>
      <c r="D119" s="24"/>
      <c r="E119" s="24"/>
      <c r="F119" s="24"/>
      <c r="G119" s="24"/>
      <c r="H119" s="24"/>
      <c r="I119" s="24"/>
      <c r="J119" s="24"/>
      <c r="K119" s="24"/>
      <c r="L119" s="24"/>
      <c r="M119" s="24"/>
      <c r="N119" s="24"/>
    </row>
    <row r="120" customFormat="false" ht="15" hidden="false" customHeight="false" outlineLevel="0" collapsed="false">
      <c r="A120" s="24"/>
      <c r="B120" s="24"/>
      <c r="C120" s="24"/>
      <c r="D120" s="24"/>
      <c r="E120" s="24"/>
      <c r="F120" s="24"/>
      <c r="G120" s="24"/>
      <c r="H120" s="24"/>
      <c r="I120" s="24"/>
      <c r="J120" s="24"/>
      <c r="K120" s="24"/>
      <c r="L120" s="24"/>
      <c r="M120" s="24"/>
      <c r="N120" s="24"/>
    </row>
    <row r="121" customFormat="false" ht="15" hidden="false" customHeight="false" outlineLevel="0" collapsed="false">
      <c r="A121" s="24"/>
      <c r="B121" s="24"/>
      <c r="C121" s="24"/>
      <c r="D121" s="24"/>
      <c r="E121" s="24"/>
      <c r="F121" s="24"/>
      <c r="G121" s="24"/>
      <c r="H121" s="24"/>
      <c r="I121" s="24"/>
      <c r="J121" s="24"/>
      <c r="K121" s="24"/>
      <c r="L121" s="24"/>
      <c r="M121" s="24"/>
      <c r="N121" s="24"/>
    </row>
    <row r="122" customFormat="false" ht="15" hidden="false" customHeight="false" outlineLevel="0" collapsed="false">
      <c r="A122" s="24"/>
      <c r="B122" s="24"/>
      <c r="C122" s="24"/>
      <c r="D122" s="24"/>
      <c r="E122" s="24"/>
      <c r="F122" s="24"/>
      <c r="G122" s="24"/>
      <c r="H122" s="24"/>
      <c r="I122" s="24"/>
      <c r="J122" s="24"/>
      <c r="K122" s="24"/>
      <c r="L122" s="24"/>
      <c r="M122" s="24"/>
      <c r="N122" s="24"/>
    </row>
    <row r="123" customFormat="false" ht="15" hidden="false" customHeight="false" outlineLevel="0" collapsed="false">
      <c r="A123" s="24"/>
      <c r="B123" s="24"/>
      <c r="C123" s="24"/>
      <c r="D123" s="24"/>
      <c r="E123" s="24"/>
      <c r="F123" s="24"/>
      <c r="G123" s="24"/>
      <c r="H123" s="24"/>
      <c r="I123" s="24"/>
      <c r="J123" s="24"/>
      <c r="K123" s="24"/>
      <c r="L123" s="24"/>
      <c r="M123" s="24"/>
      <c r="N123" s="24"/>
    </row>
    <row r="124" customFormat="false" ht="15" hidden="false" customHeight="false" outlineLevel="0" collapsed="false">
      <c r="A124" s="24"/>
      <c r="B124" s="24"/>
      <c r="C124" s="24"/>
      <c r="D124" s="24"/>
      <c r="E124" s="24"/>
      <c r="F124" s="24"/>
      <c r="G124" s="24"/>
      <c r="H124" s="24"/>
      <c r="I124" s="24"/>
      <c r="J124" s="24"/>
      <c r="K124" s="24"/>
      <c r="L124" s="24"/>
      <c r="M124" s="24"/>
      <c r="N124" s="24"/>
    </row>
    <row r="125" customFormat="false" ht="15" hidden="false" customHeight="false" outlineLevel="0" collapsed="false">
      <c r="A125" s="24"/>
      <c r="B125" s="24"/>
      <c r="C125" s="24"/>
      <c r="D125" s="24"/>
      <c r="E125" s="24"/>
      <c r="F125" s="24"/>
      <c r="G125" s="24"/>
      <c r="H125" s="24"/>
      <c r="I125" s="24"/>
      <c r="J125" s="24"/>
      <c r="K125" s="24"/>
      <c r="L125" s="24"/>
      <c r="M125" s="24"/>
      <c r="N125" s="24"/>
    </row>
    <row r="126" customFormat="false" ht="15" hidden="false" customHeight="false" outlineLevel="0" collapsed="false">
      <c r="A126" s="24"/>
      <c r="B126" s="24"/>
      <c r="C126" s="24"/>
      <c r="D126" s="24"/>
      <c r="E126" s="24"/>
      <c r="F126" s="24"/>
      <c r="G126" s="24"/>
      <c r="H126" s="24"/>
      <c r="I126" s="24"/>
      <c r="J126" s="24"/>
      <c r="K126" s="24"/>
      <c r="L126" s="24"/>
      <c r="M126" s="24"/>
      <c r="N126" s="24"/>
    </row>
    <row r="127" customFormat="false" ht="15" hidden="false" customHeight="false" outlineLevel="0" collapsed="false">
      <c r="A127" s="24"/>
      <c r="B127" s="24"/>
      <c r="C127" s="24"/>
      <c r="D127" s="24"/>
      <c r="E127" s="24"/>
      <c r="F127" s="24"/>
      <c r="G127" s="24"/>
      <c r="H127" s="24"/>
      <c r="I127" s="24"/>
      <c r="J127" s="24"/>
      <c r="K127" s="24"/>
      <c r="L127" s="24"/>
      <c r="M127" s="24"/>
      <c r="N127" s="24"/>
    </row>
    <row r="128" customFormat="false" ht="15" hidden="false" customHeight="false" outlineLevel="0" collapsed="false">
      <c r="A128" s="24"/>
      <c r="B128" s="24"/>
      <c r="C128" s="24"/>
      <c r="D128" s="24"/>
      <c r="E128" s="24"/>
      <c r="F128" s="24"/>
      <c r="G128" s="24"/>
      <c r="H128" s="24"/>
      <c r="I128" s="24"/>
      <c r="J128" s="24"/>
      <c r="K128" s="24"/>
      <c r="L128" s="24"/>
      <c r="M128" s="24"/>
      <c r="N128" s="24"/>
    </row>
    <row r="129" customFormat="false" ht="15" hidden="false" customHeight="false" outlineLevel="0" collapsed="false">
      <c r="A129" s="24"/>
      <c r="B129" s="24"/>
      <c r="C129" s="24"/>
      <c r="D129" s="24"/>
      <c r="E129" s="24"/>
      <c r="F129" s="24"/>
      <c r="G129" s="24"/>
      <c r="H129" s="24"/>
      <c r="I129" s="24"/>
      <c r="J129" s="24"/>
      <c r="K129" s="24"/>
      <c r="L129" s="24"/>
      <c r="M129" s="24"/>
      <c r="N129" s="24"/>
    </row>
    <row r="130" customFormat="false" ht="15" hidden="false" customHeight="false" outlineLevel="0" collapsed="false">
      <c r="A130" s="24"/>
      <c r="B130" s="24"/>
      <c r="C130" s="24"/>
      <c r="D130" s="24"/>
      <c r="E130" s="24"/>
      <c r="F130" s="24"/>
      <c r="G130" s="24"/>
      <c r="H130" s="24"/>
      <c r="I130" s="24"/>
      <c r="J130" s="24"/>
      <c r="K130" s="24"/>
      <c r="L130" s="24"/>
      <c r="M130" s="24"/>
      <c r="N130" s="24"/>
    </row>
    <row r="131" customFormat="false" ht="15" hidden="false" customHeight="false" outlineLevel="0" collapsed="false">
      <c r="A131" s="24"/>
      <c r="B131" s="24"/>
      <c r="C131" s="24"/>
      <c r="D131" s="24"/>
      <c r="E131" s="24"/>
      <c r="F131" s="24"/>
      <c r="G131" s="24"/>
      <c r="H131" s="24"/>
      <c r="I131" s="24"/>
      <c r="J131" s="24"/>
      <c r="K131" s="24"/>
      <c r="L131" s="24"/>
      <c r="M131" s="24"/>
      <c r="N131" s="24"/>
    </row>
    <row r="132" customFormat="false" ht="15" hidden="false" customHeight="false" outlineLevel="0" collapsed="false">
      <c r="A132" s="24"/>
      <c r="B132" s="24"/>
      <c r="C132" s="24"/>
      <c r="D132" s="24"/>
      <c r="E132" s="24"/>
      <c r="F132" s="24"/>
      <c r="G132" s="24"/>
      <c r="H132" s="24"/>
      <c r="I132" s="24"/>
      <c r="J132" s="24"/>
      <c r="K132" s="24"/>
      <c r="L132" s="24"/>
      <c r="M132" s="24"/>
      <c r="N132" s="24"/>
    </row>
    <row r="133" customFormat="false" ht="15" hidden="false" customHeight="false" outlineLevel="0" collapsed="false">
      <c r="A133" s="24"/>
      <c r="B133" s="24"/>
      <c r="C133" s="24"/>
      <c r="D133" s="24"/>
      <c r="E133" s="24"/>
      <c r="F133" s="24"/>
      <c r="G133" s="24"/>
      <c r="H133" s="24"/>
      <c r="I133" s="24"/>
      <c r="J133" s="24"/>
      <c r="K133" s="24"/>
      <c r="L133" s="24"/>
      <c r="M133" s="24"/>
      <c r="N133" s="24"/>
    </row>
    <row r="134" customFormat="false" ht="15" hidden="false" customHeight="false" outlineLevel="0" collapsed="false">
      <c r="A134" s="24"/>
      <c r="B134" s="24"/>
      <c r="C134" s="24"/>
      <c r="D134" s="24"/>
      <c r="E134" s="24"/>
      <c r="F134" s="24"/>
      <c r="G134" s="24"/>
      <c r="H134" s="24"/>
      <c r="I134" s="24"/>
      <c r="J134" s="24"/>
      <c r="K134" s="24"/>
      <c r="L134" s="24"/>
      <c r="M134" s="24"/>
      <c r="N134" s="24"/>
    </row>
    <row r="135" customFormat="false" ht="15" hidden="false" customHeight="false" outlineLevel="0" collapsed="false">
      <c r="A135" s="24"/>
      <c r="B135" s="24"/>
      <c r="C135" s="24"/>
      <c r="D135" s="24"/>
      <c r="E135" s="24"/>
      <c r="F135" s="24"/>
      <c r="G135" s="24"/>
      <c r="H135" s="24"/>
      <c r="I135" s="24"/>
      <c r="J135" s="24"/>
      <c r="K135" s="24"/>
      <c r="L135" s="24"/>
      <c r="M135" s="24"/>
      <c r="N135" s="24"/>
    </row>
    <row r="136" customFormat="false" ht="15" hidden="false" customHeight="false" outlineLevel="0" collapsed="false">
      <c r="A136" s="24"/>
      <c r="B136" s="24"/>
      <c r="C136" s="24"/>
      <c r="D136" s="24"/>
      <c r="E136" s="24"/>
      <c r="F136" s="24"/>
      <c r="G136" s="24"/>
      <c r="H136" s="24"/>
      <c r="I136" s="24"/>
      <c r="J136" s="24"/>
      <c r="K136" s="24"/>
      <c r="L136" s="24"/>
      <c r="M136" s="24"/>
      <c r="N136" s="24"/>
    </row>
    <row r="137" customFormat="false" ht="15" hidden="false" customHeight="false" outlineLevel="0" collapsed="false">
      <c r="A137" s="24"/>
      <c r="B137" s="24"/>
      <c r="C137" s="24"/>
      <c r="D137" s="24"/>
      <c r="E137" s="24"/>
      <c r="F137" s="24"/>
      <c r="G137" s="24"/>
      <c r="H137" s="24"/>
      <c r="I137" s="24"/>
      <c r="J137" s="24"/>
      <c r="K137" s="24"/>
      <c r="L137" s="24"/>
      <c r="M137" s="24"/>
      <c r="N137" s="24"/>
    </row>
    <row r="138" customFormat="false" ht="15" hidden="false" customHeight="false" outlineLevel="0" collapsed="false">
      <c r="A138" s="24"/>
      <c r="B138" s="24"/>
      <c r="C138" s="24"/>
      <c r="D138" s="24"/>
      <c r="E138" s="24"/>
      <c r="F138" s="24"/>
      <c r="G138" s="24"/>
      <c r="H138" s="24"/>
      <c r="I138" s="24"/>
      <c r="J138" s="24"/>
      <c r="K138" s="24"/>
      <c r="L138" s="24"/>
      <c r="M138" s="24"/>
      <c r="N138" s="24"/>
    </row>
    <row r="139" customFormat="false" ht="15" hidden="false" customHeight="false" outlineLevel="0" collapsed="false">
      <c r="A139" s="24"/>
      <c r="B139" s="24"/>
      <c r="C139" s="24"/>
      <c r="D139" s="24"/>
      <c r="E139" s="24"/>
      <c r="F139" s="24"/>
      <c r="G139" s="24"/>
      <c r="H139" s="24"/>
      <c r="I139" s="24"/>
      <c r="J139" s="24"/>
      <c r="K139" s="24"/>
      <c r="L139" s="24"/>
      <c r="M139" s="24"/>
      <c r="N139" s="24"/>
    </row>
    <row r="140" customFormat="false" ht="15" hidden="false" customHeight="false" outlineLevel="0" collapsed="false">
      <c r="A140" s="24"/>
      <c r="B140" s="24"/>
      <c r="C140" s="24"/>
      <c r="D140" s="24"/>
      <c r="E140" s="24"/>
      <c r="F140" s="24"/>
      <c r="G140" s="24"/>
      <c r="H140" s="24"/>
      <c r="I140" s="24"/>
      <c r="J140" s="24"/>
      <c r="K140" s="24"/>
      <c r="L140" s="24"/>
      <c r="M140" s="24"/>
      <c r="N140" s="24"/>
    </row>
    <row r="141" customFormat="false" ht="15" hidden="false" customHeight="false" outlineLevel="0" collapsed="false">
      <c r="A141" s="24"/>
      <c r="B141" s="24"/>
      <c r="C141" s="24"/>
      <c r="D141" s="24"/>
      <c r="E141" s="24"/>
      <c r="F141" s="24"/>
      <c r="G141" s="24"/>
      <c r="H141" s="24"/>
      <c r="I141" s="24"/>
      <c r="J141" s="24"/>
      <c r="K141" s="24"/>
      <c r="L141" s="24"/>
      <c r="M141" s="24"/>
      <c r="N141" s="24"/>
    </row>
    <row r="142" customFormat="false" ht="15" hidden="false" customHeight="false" outlineLevel="0" collapsed="false">
      <c r="A142" s="24"/>
      <c r="B142" s="24"/>
      <c r="C142" s="24"/>
      <c r="D142" s="24"/>
      <c r="E142" s="24"/>
      <c r="F142" s="24"/>
      <c r="G142" s="24"/>
      <c r="H142" s="24"/>
      <c r="I142" s="24"/>
      <c r="J142" s="24"/>
      <c r="K142" s="24"/>
      <c r="L142" s="24"/>
      <c r="M142" s="24"/>
      <c r="N142" s="24"/>
    </row>
    <row r="143" customFormat="false" ht="15" hidden="false" customHeight="false" outlineLevel="0" collapsed="false">
      <c r="A143" s="24"/>
      <c r="B143" s="24"/>
      <c r="C143" s="24"/>
      <c r="D143" s="24"/>
      <c r="E143" s="24"/>
      <c r="F143" s="24"/>
      <c r="G143" s="24"/>
      <c r="H143" s="24"/>
      <c r="I143" s="24"/>
      <c r="J143" s="24"/>
      <c r="K143" s="24"/>
      <c r="L143" s="24"/>
      <c r="M143" s="24"/>
      <c r="N143" s="24"/>
    </row>
    <row r="144" customFormat="false" ht="15" hidden="false" customHeight="false" outlineLevel="0" collapsed="false">
      <c r="A144" s="24"/>
      <c r="B144" s="24"/>
      <c r="C144" s="24"/>
      <c r="D144" s="24"/>
      <c r="E144" s="24"/>
      <c r="F144" s="24"/>
      <c r="G144" s="24"/>
      <c r="H144" s="24"/>
      <c r="I144" s="24"/>
      <c r="J144" s="24"/>
      <c r="K144" s="24"/>
      <c r="L144" s="24"/>
      <c r="M144" s="24"/>
      <c r="N144" s="24"/>
    </row>
    <row r="145" customFormat="false" ht="15" hidden="false" customHeight="false" outlineLevel="0" collapsed="false">
      <c r="A145" s="24"/>
      <c r="B145" s="24"/>
      <c r="C145" s="24"/>
      <c r="D145" s="24"/>
      <c r="E145" s="24"/>
      <c r="F145" s="24"/>
      <c r="G145" s="24"/>
      <c r="H145" s="24"/>
      <c r="I145" s="24"/>
      <c r="J145" s="24"/>
      <c r="K145" s="24"/>
      <c r="L145" s="24"/>
      <c r="M145" s="24"/>
      <c r="N145" s="24"/>
    </row>
    <row r="146" customFormat="false" ht="15" hidden="false" customHeight="false" outlineLevel="0" collapsed="false">
      <c r="A146" s="24"/>
      <c r="B146" s="24"/>
      <c r="C146" s="24"/>
      <c r="D146" s="24"/>
      <c r="E146" s="24"/>
      <c r="F146" s="24"/>
      <c r="G146" s="24"/>
      <c r="H146" s="24"/>
      <c r="I146" s="24"/>
      <c r="J146" s="24"/>
      <c r="K146" s="24"/>
      <c r="L146" s="24"/>
      <c r="M146" s="24"/>
      <c r="N146" s="24"/>
    </row>
    <row r="147" customFormat="false" ht="15" hidden="false" customHeight="false" outlineLevel="0" collapsed="false">
      <c r="A147" s="24"/>
      <c r="B147" s="24"/>
      <c r="C147" s="24"/>
      <c r="D147" s="24"/>
      <c r="E147" s="24"/>
      <c r="F147" s="24"/>
      <c r="G147" s="24"/>
      <c r="H147" s="24"/>
      <c r="I147" s="24"/>
      <c r="J147" s="24"/>
      <c r="K147" s="24"/>
      <c r="L147" s="24"/>
      <c r="M147" s="24"/>
      <c r="N147" s="24"/>
    </row>
    <row r="148" customFormat="false" ht="15" hidden="false" customHeight="false" outlineLevel="0" collapsed="false">
      <c r="A148" s="24"/>
      <c r="B148" s="24"/>
      <c r="C148" s="24"/>
      <c r="D148" s="24"/>
      <c r="E148" s="24"/>
      <c r="F148" s="24"/>
      <c r="G148" s="24"/>
      <c r="H148" s="24"/>
      <c r="I148" s="24"/>
      <c r="J148" s="24"/>
      <c r="K148" s="24"/>
      <c r="L148" s="24"/>
      <c r="M148" s="24"/>
      <c r="N148" s="24"/>
    </row>
    <row r="149" customFormat="false" ht="15" hidden="false" customHeight="false" outlineLevel="0" collapsed="false">
      <c r="A149" s="24"/>
      <c r="B149" s="24"/>
      <c r="C149" s="24"/>
      <c r="D149" s="24"/>
      <c r="E149" s="24"/>
      <c r="F149" s="24"/>
      <c r="G149" s="24"/>
      <c r="H149" s="24"/>
      <c r="I149" s="24"/>
      <c r="J149" s="24"/>
      <c r="K149" s="24"/>
      <c r="L149" s="24"/>
      <c r="M149" s="24"/>
      <c r="N149" s="24"/>
    </row>
    <row r="150" customFormat="false" ht="15" hidden="false" customHeight="false" outlineLevel="0" collapsed="false">
      <c r="A150" s="24"/>
      <c r="B150" s="24"/>
      <c r="C150" s="24"/>
      <c r="D150" s="24"/>
      <c r="E150" s="24"/>
      <c r="F150" s="24"/>
      <c r="G150" s="24"/>
      <c r="H150" s="24"/>
      <c r="I150" s="24"/>
      <c r="J150" s="24"/>
      <c r="K150" s="24"/>
      <c r="L150" s="24"/>
      <c r="M150" s="24"/>
      <c r="N150" s="24"/>
    </row>
    <row r="151" customFormat="false" ht="15" hidden="false" customHeight="false" outlineLevel="0" collapsed="false">
      <c r="A151" s="24"/>
      <c r="B151" s="24"/>
      <c r="C151" s="24"/>
      <c r="D151" s="24"/>
      <c r="E151" s="24"/>
      <c r="F151" s="24"/>
      <c r="G151" s="24"/>
      <c r="H151" s="24"/>
      <c r="I151" s="24"/>
      <c r="J151" s="24"/>
      <c r="K151" s="24"/>
      <c r="L151" s="24"/>
      <c r="M151" s="24"/>
      <c r="N151" s="24"/>
    </row>
    <row r="152" customFormat="false" ht="15" hidden="false" customHeight="false" outlineLevel="0" collapsed="false">
      <c r="A152" s="24"/>
      <c r="B152" s="24"/>
      <c r="C152" s="24"/>
      <c r="D152" s="24"/>
      <c r="E152" s="24"/>
      <c r="F152" s="24"/>
      <c r="G152" s="24"/>
      <c r="H152" s="24"/>
      <c r="I152" s="24"/>
      <c r="J152" s="24"/>
      <c r="K152" s="24"/>
      <c r="L152" s="24"/>
      <c r="M152" s="24"/>
      <c r="N152" s="24"/>
    </row>
    <row r="153" customFormat="false" ht="15" hidden="false" customHeight="false" outlineLevel="0" collapsed="false">
      <c r="A153" s="24"/>
      <c r="B153" s="24"/>
      <c r="C153" s="24"/>
      <c r="D153" s="24"/>
      <c r="E153" s="24"/>
      <c r="F153" s="24"/>
      <c r="G153" s="24"/>
      <c r="H153" s="24"/>
      <c r="I153" s="24"/>
      <c r="J153" s="24"/>
      <c r="K153" s="24"/>
      <c r="L153" s="24"/>
      <c r="M153" s="24"/>
      <c r="N153" s="24"/>
    </row>
    <row r="154" customFormat="false" ht="15" hidden="false" customHeight="false" outlineLevel="0" collapsed="false">
      <c r="A154" s="24"/>
      <c r="B154" s="24"/>
      <c r="C154" s="24"/>
      <c r="D154" s="24"/>
      <c r="E154" s="24"/>
      <c r="F154" s="24"/>
      <c r="G154" s="24"/>
      <c r="H154" s="24"/>
      <c r="I154" s="24"/>
      <c r="J154" s="24"/>
      <c r="K154" s="24"/>
      <c r="L154" s="24"/>
      <c r="M154" s="24"/>
      <c r="N154" s="24"/>
    </row>
    <row r="155" customFormat="false" ht="15" hidden="false" customHeight="false" outlineLevel="0" collapsed="false">
      <c r="A155" s="24"/>
      <c r="B155" s="24"/>
      <c r="C155" s="24"/>
      <c r="D155" s="24"/>
      <c r="E155" s="24"/>
      <c r="F155" s="24"/>
      <c r="G155" s="24"/>
      <c r="H155" s="24"/>
      <c r="I155" s="24"/>
      <c r="J155" s="24"/>
      <c r="K155" s="24"/>
      <c r="L155" s="24"/>
      <c r="M155" s="24"/>
      <c r="N155" s="24"/>
    </row>
  </sheetData>
  <sheetProtection sheet="true" formatCells="false" formatColumns="false" formatRows="false" sort="false" autoFilter="false"/>
  <mergeCells count="6">
    <mergeCell ref="B3:I3"/>
    <mergeCell ref="D26:E26"/>
    <mergeCell ref="D29:E29"/>
    <mergeCell ref="D42:E42"/>
    <mergeCell ref="D54:E54"/>
    <mergeCell ref="D55:E55"/>
  </mergeCells>
  <dataValidations count="4">
    <dataValidation allowBlank="true" error="Enter a number (0 or more). Put conditions in the Notes column." errorStyle="stop" errorTitle="Number required" operator="greaterThanOrEqual" showDropDown="false" showErrorMessage="true" showInputMessage="false" sqref="D11:E13 D21:E21 D32:D36 D43 D53:E53" type="decimal">
      <formula1>0</formula1>
      <formula2>0</formula2>
    </dataValidation>
    <dataValidation allowBlank="true" error="Enter a whole number." errorStyle="stop" errorTitle="Whole number" operator="between" showDropDown="false" showErrorMessage="true" showInputMessage="false" sqref="D27:E28" type="whole">
      <formula1>0</formula1>
      <formula2>200</formula2>
    </dataValidation>
    <dataValidation allowBlank="true" error="Enter a percentage, e.g. 10%." errorStyle="stop" errorTitle="Percentage" operator="between" showDropDown="false" showErrorMessage="true" showInputMessage="false" sqref="D37" type="decimal">
      <formula1>0</formula1>
      <formula2>1</formula2>
    </dataValidation>
    <dataValidation allowBlank="true" error="Choose Yes, No or Extra cost." errorStyle="stop" errorTitle="Choose" operator="between" showDropDown="false" showErrorMessage="true" showInputMessage="false" sqref="D7:E10 D16:E20 D22:E25 D40:E41 D44:E47 D50:E52" type="list">
      <formula1>"Yes,No,Extra cost"</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customHeight="false" zeroHeight="false" outlineLevelRow="0" outlineLevelCol="0"/>
  <cols>
    <col collapsed="false" customWidth="true" hidden="true" outlineLevel="0" max="1" min="1" style="0" width="3"/>
    <col collapsed="false" customWidth="true" hidden="false" outlineLevel="0" max="2" min="2" style="0" width="46"/>
    <col collapsed="false" customWidth="true" hidden="false" outlineLevel="0" max="3" min="3" style="0" width="14"/>
    <col collapsed="false" customWidth="true" hidden="false" outlineLevel="0" max="5" min="4" style="0" width="16"/>
    <col collapsed="false" customWidth="true" hidden="false" outlineLevel="0" max="6" min="6" style="0" width="13"/>
    <col collapsed="false" customWidth="true" hidden="false" outlineLevel="0" max="7" min="7" style="0" width="40"/>
    <col collapsed="false" customWidth="true" hidden="false" outlineLevel="0" max="9" min="8" style="0" width="11"/>
  </cols>
  <sheetData>
    <row r="1" customFormat="false" ht="15" hidden="false" customHeight="false" outlineLevel="0" collapsed="false">
      <c r="A1" s="24"/>
      <c r="B1" s="24"/>
      <c r="C1" s="24"/>
      <c r="D1" s="24"/>
      <c r="E1" s="24"/>
      <c r="F1" s="24"/>
      <c r="G1" s="24"/>
      <c r="H1" s="24"/>
      <c r="I1" s="24"/>
      <c r="J1" s="24"/>
      <c r="K1" s="24"/>
      <c r="L1" s="24"/>
      <c r="M1" s="24"/>
      <c r="N1" s="24"/>
    </row>
    <row r="2" customFormat="false" ht="19.7" hidden="false" customHeight="false" outlineLevel="0" collapsed="false">
      <c r="A2" s="24"/>
      <c r="B2" s="25" t="s">
        <v>1223</v>
      </c>
      <c r="C2" s="24"/>
      <c r="D2" s="24"/>
      <c r="E2" s="24"/>
      <c r="F2" s="24"/>
      <c r="G2" s="24"/>
      <c r="H2" s="24"/>
      <c r="I2" s="24"/>
      <c r="J2" s="24"/>
      <c r="K2" s="24"/>
      <c r="L2" s="24"/>
      <c r="M2" s="24"/>
      <c r="N2" s="24"/>
    </row>
    <row r="3" customFormat="false" ht="30" hidden="false" customHeight="true" outlineLevel="0" collapsed="false">
      <c r="A3" s="24"/>
      <c r="B3" s="26" t="s">
        <v>1224</v>
      </c>
      <c r="C3" s="26"/>
      <c r="D3" s="26"/>
      <c r="E3" s="26"/>
      <c r="F3" s="26"/>
      <c r="G3" s="26"/>
      <c r="H3" s="26"/>
      <c r="I3" s="26"/>
      <c r="J3" s="24"/>
      <c r="K3" s="24"/>
      <c r="L3" s="24"/>
      <c r="M3" s="24"/>
      <c r="N3" s="24"/>
    </row>
    <row r="4" customFormat="false" ht="15" hidden="false" customHeight="false" outlineLevel="0" collapsed="false">
      <c r="A4" s="24"/>
      <c r="B4" s="24"/>
      <c r="C4" s="24"/>
      <c r="D4" s="24"/>
      <c r="E4" s="24"/>
      <c r="F4" s="24"/>
      <c r="G4" s="24"/>
      <c r="H4" s="24"/>
      <c r="I4" s="24"/>
      <c r="J4" s="24"/>
      <c r="K4" s="24"/>
      <c r="L4" s="24"/>
      <c r="M4" s="24"/>
      <c r="N4" s="24"/>
    </row>
    <row r="5" customFormat="false" ht="30" hidden="false" customHeight="true" outlineLevel="0" collapsed="false">
      <c r="A5" s="27" t="s">
        <v>157</v>
      </c>
      <c r="B5" s="27" t="s">
        <v>158</v>
      </c>
      <c r="C5" s="27" t="s">
        <v>159</v>
      </c>
      <c r="D5" s="27" t="s">
        <v>160</v>
      </c>
      <c r="E5" s="27" t="s">
        <v>161</v>
      </c>
      <c r="F5" s="27" t="s">
        <v>162</v>
      </c>
      <c r="G5" s="27" t="s">
        <v>163</v>
      </c>
      <c r="H5" s="27" t="s">
        <v>164</v>
      </c>
      <c r="I5" s="27" t="s">
        <v>165</v>
      </c>
      <c r="J5" s="24"/>
      <c r="K5" s="24"/>
      <c r="L5" s="24"/>
      <c r="M5" s="24"/>
      <c r="N5" s="24"/>
    </row>
    <row r="6" customFormat="false" ht="15" hidden="false" customHeight="false" outlineLevel="0" collapsed="false">
      <c r="A6" s="24"/>
      <c r="B6" s="28" t="s">
        <v>1225</v>
      </c>
      <c r="C6" s="29"/>
      <c r="D6" s="29"/>
      <c r="E6" s="29"/>
      <c r="F6" s="29"/>
      <c r="G6" s="29"/>
      <c r="H6" s="29"/>
      <c r="I6" s="29"/>
      <c r="J6" s="24"/>
      <c r="K6" s="24"/>
      <c r="L6" s="24"/>
      <c r="M6" s="24"/>
      <c r="N6" s="24"/>
    </row>
    <row r="7" customFormat="false" ht="15" hidden="false" customHeight="false" outlineLevel="0" collapsed="false">
      <c r="A7" s="30" t="s">
        <v>1226</v>
      </c>
      <c r="B7" s="31" t="s">
        <v>1227</v>
      </c>
      <c r="C7" s="32" t="s">
        <v>169</v>
      </c>
      <c r="D7" s="33"/>
      <c r="E7" s="32" t="s">
        <v>201</v>
      </c>
      <c r="F7" s="32"/>
      <c r="G7" s="34"/>
      <c r="H7" s="35"/>
      <c r="I7" s="35"/>
      <c r="J7" s="24"/>
      <c r="K7" s="24"/>
      <c r="L7" s="24"/>
      <c r="M7" s="24"/>
      <c r="N7" s="24"/>
    </row>
    <row r="8" customFormat="false" ht="15" hidden="false" customHeight="false" outlineLevel="0" collapsed="false">
      <c r="A8" s="30" t="s">
        <v>1228</v>
      </c>
      <c r="B8" s="31" t="s">
        <v>1229</v>
      </c>
      <c r="C8" s="32" t="s">
        <v>169</v>
      </c>
      <c r="D8" s="33"/>
      <c r="E8" s="32" t="s">
        <v>201</v>
      </c>
      <c r="F8" s="32"/>
      <c r="G8" s="34"/>
      <c r="H8" s="35"/>
      <c r="I8" s="35"/>
      <c r="J8" s="24"/>
      <c r="K8" s="24"/>
      <c r="L8" s="24"/>
      <c r="M8" s="24"/>
      <c r="N8" s="24"/>
    </row>
    <row r="9" customFormat="false" ht="30" hidden="false" customHeight="true" outlineLevel="0" collapsed="false">
      <c r="A9" s="30" t="s">
        <v>1230</v>
      </c>
      <c r="B9" s="31" t="s">
        <v>1231</v>
      </c>
      <c r="C9" s="32" t="s">
        <v>265</v>
      </c>
      <c r="D9" s="41"/>
      <c r="E9" s="41"/>
      <c r="F9" s="32"/>
      <c r="G9" s="34"/>
      <c r="H9" s="35"/>
      <c r="I9" s="35"/>
      <c r="J9" s="24"/>
      <c r="K9" s="24"/>
      <c r="L9" s="24"/>
      <c r="M9" s="24"/>
      <c r="N9" s="24"/>
    </row>
    <row r="10" customFormat="false" ht="30" hidden="false" customHeight="true" outlineLevel="0" collapsed="false">
      <c r="A10" s="30" t="s">
        <v>1232</v>
      </c>
      <c r="B10" s="31" t="s">
        <v>1233</v>
      </c>
      <c r="C10" s="32" t="s">
        <v>265</v>
      </c>
      <c r="D10" s="41"/>
      <c r="E10" s="41"/>
      <c r="F10" s="32"/>
      <c r="G10" s="34"/>
      <c r="H10" s="35"/>
      <c r="I10" s="35"/>
      <c r="J10" s="24"/>
      <c r="K10" s="24"/>
      <c r="L10" s="24"/>
      <c r="M10" s="24"/>
      <c r="N10" s="24"/>
    </row>
    <row r="11" customFormat="false" ht="15" hidden="false" customHeight="false" outlineLevel="0" collapsed="false">
      <c r="A11" s="24"/>
      <c r="B11" s="24"/>
      <c r="C11" s="24"/>
      <c r="D11" s="24"/>
      <c r="E11" s="24"/>
      <c r="F11" s="24"/>
      <c r="G11" s="24"/>
      <c r="H11" s="24"/>
      <c r="I11" s="24"/>
      <c r="J11" s="24"/>
      <c r="K11" s="24"/>
      <c r="L11" s="24"/>
      <c r="M11" s="24"/>
      <c r="N11" s="24"/>
    </row>
    <row r="12" customFormat="false" ht="15" hidden="false" customHeight="false" outlineLevel="0" collapsed="false">
      <c r="A12" s="24"/>
      <c r="B12" s="50" t="s">
        <v>1234</v>
      </c>
      <c r="C12" s="24"/>
      <c r="D12" s="24"/>
      <c r="E12" s="24"/>
      <c r="F12" s="24"/>
      <c r="G12" s="24"/>
      <c r="H12" s="24"/>
      <c r="I12" s="24"/>
      <c r="J12" s="24"/>
      <c r="K12" s="24"/>
      <c r="L12" s="24"/>
      <c r="M12" s="24"/>
      <c r="N12" s="24"/>
    </row>
    <row r="13" customFormat="false" ht="27.75" hidden="false" customHeight="true" outlineLevel="0" collapsed="false">
      <c r="A13" s="24"/>
      <c r="B13" s="51" t="s">
        <v>1235</v>
      </c>
      <c r="C13" s="51"/>
      <c r="D13" s="51"/>
      <c r="E13" s="51"/>
      <c r="F13" s="24"/>
      <c r="G13" s="24"/>
      <c r="H13" s="24"/>
      <c r="I13" s="24"/>
      <c r="J13" s="24"/>
      <c r="K13" s="24"/>
      <c r="L13" s="24"/>
      <c r="M13" s="24"/>
      <c r="N13" s="24"/>
    </row>
    <row r="14" customFormat="false" ht="15" hidden="true" customHeight="false" outlineLevel="0" collapsed="false">
      <c r="A14" s="30" t="s">
        <v>293</v>
      </c>
      <c r="B14" s="24"/>
      <c r="C14" s="30" t="s">
        <v>1236</v>
      </c>
      <c r="D14" s="30" t="s">
        <v>1237</v>
      </c>
      <c r="E14" s="30" t="s">
        <v>1238</v>
      </c>
      <c r="F14" s="24"/>
      <c r="G14" s="24"/>
      <c r="H14" s="24"/>
      <c r="I14" s="24"/>
      <c r="J14" s="24"/>
      <c r="K14" s="24"/>
      <c r="L14" s="24"/>
      <c r="M14" s="24"/>
      <c r="N14" s="24"/>
    </row>
    <row r="15" customFormat="false" ht="43.5" hidden="false" customHeight="true" outlineLevel="0" collapsed="false">
      <c r="A15" s="24"/>
      <c r="B15" s="27" t="s">
        <v>1239</v>
      </c>
      <c r="C15" s="27" t="s">
        <v>1240</v>
      </c>
      <c r="D15" s="27" t="s">
        <v>1241</v>
      </c>
      <c r="E15" s="27" t="s">
        <v>1242</v>
      </c>
      <c r="F15" s="24"/>
      <c r="G15" s="24"/>
      <c r="H15" s="24"/>
      <c r="I15" s="24"/>
      <c r="J15" s="24"/>
      <c r="K15" s="24"/>
      <c r="L15" s="24"/>
      <c r="M15" s="24"/>
      <c r="N15" s="24"/>
    </row>
    <row r="16" customFormat="false" ht="19.5" hidden="false" customHeight="true" outlineLevel="0" collapsed="false">
      <c r="A16" s="30" t="s">
        <v>1243</v>
      </c>
      <c r="B16" s="52" t="s">
        <v>1244</v>
      </c>
      <c r="C16" s="36"/>
      <c r="D16" s="41"/>
      <c r="E16" s="36"/>
      <c r="F16" s="24"/>
      <c r="G16" s="24"/>
      <c r="H16" s="24"/>
      <c r="I16" s="24"/>
      <c r="J16" s="24"/>
      <c r="K16" s="24"/>
      <c r="L16" s="24"/>
      <c r="M16" s="24"/>
      <c r="N16" s="24"/>
    </row>
    <row r="17" customFormat="false" ht="19.5" hidden="false" customHeight="true" outlineLevel="0" collapsed="false">
      <c r="A17" s="30" t="s">
        <v>1245</v>
      </c>
      <c r="B17" s="52" t="s">
        <v>479</v>
      </c>
      <c r="C17" s="36"/>
      <c r="D17" s="41"/>
      <c r="E17" s="36"/>
      <c r="F17" s="24"/>
      <c r="G17" s="24"/>
      <c r="H17" s="24"/>
      <c r="I17" s="24"/>
      <c r="J17" s="24"/>
      <c r="K17" s="24"/>
      <c r="L17" s="24"/>
      <c r="M17" s="24"/>
      <c r="N17" s="24"/>
    </row>
    <row r="18" customFormat="false" ht="19.5" hidden="false" customHeight="true" outlineLevel="0" collapsed="false">
      <c r="A18" s="30" t="s">
        <v>1246</v>
      </c>
      <c r="B18" s="52" t="s">
        <v>642</v>
      </c>
      <c r="C18" s="36"/>
      <c r="D18" s="41"/>
      <c r="E18" s="36"/>
      <c r="F18" s="24"/>
      <c r="G18" s="24"/>
      <c r="H18" s="24"/>
      <c r="I18" s="24"/>
      <c r="J18" s="24"/>
      <c r="K18" s="24"/>
      <c r="L18" s="24"/>
      <c r="M18" s="24"/>
      <c r="N18" s="24"/>
    </row>
    <row r="19" customFormat="false" ht="19.5" hidden="false" customHeight="true" outlineLevel="0" collapsed="false">
      <c r="A19" s="30" t="s">
        <v>1247</v>
      </c>
      <c r="B19" s="52" t="s">
        <v>566</v>
      </c>
      <c r="C19" s="36"/>
      <c r="D19" s="41"/>
      <c r="E19" s="36"/>
      <c r="F19" s="24"/>
      <c r="G19" s="24"/>
      <c r="H19" s="24"/>
      <c r="I19" s="24"/>
      <c r="J19" s="24"/>
      <c r="K19" s="24"/>
      <c r="L19" s="24"/>
      <c r="M19" s="24"/>
      <c r="N19" s="24"/>
    </row>
    <row r="20" customFormat="false" ht="19.5" hidden="false" customHeight="true" outlineLevel="0" collapsed="false">
      <c r="A20" s="30" t="s">
        <v>1248</v>
      </c>
      <c r="B20" s="52" t="s">
        <v>1249</v>
      </c>
      <c r="C20" s="36"/>
      <c r="D20" s="41"/>
      <c r="E20" s="36"/>
      <c r="F20" s="24"/>
      <c r="G20" s="24"/>
      <c r="H20" s="24"/>
      <c r="I20" s="24"/>
      <c r="J20" s="24"/>
      <c r="K20" s="24"/>
      <c r="L20" s="24"/>
      <c r="M20" s="24"/>
      <c r="N20" s="24"/>
    </row>
    <row r="21" customFormat="false" ht="19.5" hidden="false" customHeight="true" outlineLevel="0" collapsed="false">
      <c r="A21" s="30" t="s">
        <v>1250</v>
      </c>
      <c r="B21" s="52" t="s">
        <v>1251</v>
      </c>
      <c r="C21" s="36"/>
      <c r="D21" s="41"/>
      <c r="E21" s="36"/>
      <c r="F21" s="24"/>
      <c r="G21" s="24"/>
      <c r="H21" s="24"/>
      <c r="I21" s="24"/>
      <c r="J21" s="24"/>
      <c r="K21" s="24"/>
      <c r="L21" s="24"/>
      <c r="M21" s="24"/>
      <c r="N21" s="24"/>
    </row>
    <row r="22" customFormat="false" ht="19.5" hidden="false" customHeight="true" outlineLevel="0" collapsed="false">
      <c r="A22" s="30" t="s">
        <v>1252</v>
      </c>
      <c r="B22" s="52" t="s">
        <v>1253</v>
      </c>
      <c r="C22" s="36"/>
      <c r="D22" s="41"/>
      <c r="E22" s="36"/>
      <c r="F22" s="24"/>
      <c r="G22" s="24"/>
      <c r="H22" s="24"/>
      <c r="I22" s="24"/>
      <c r="J22" s="24"/>
      <c r="K22" s="24"/>
      <c r="L22" s="24"/>
      <c r="M22" s="24"/>
      <c r="N22" s="24"/>
    </row>
    <row r="23" customFormat="false" ht="19.5" hidden="false" customHeight="true" outlineLevel="0" collapsed="false">
      <c r="A23" s="30" t="s">
        <v>1254</v>
      </c>
      <c r="B23" s="52" t="s">
        <v>853</v>
      </c>
      <c r="C23" s="36"/>
      <c r="D23" s="41"/>
      <c r="E23" s="36"/>
      <c r="F23" s="24"/>
      <c r="G23" s="24"/>
      <c r="H23" s="24"/>
      <c r="I23" s="24"/>
      <c r="J23" s="24"/>
      <c r="K23" s="24"/>
      <c r="L23" s="24"/>
      <c r="M23" s="24"/>
      <c r="N23" s="24"/>
    </row>
    <row r="24" customFormat="false" ht="19.5" hidden="false" customHeight="true" outlineLevel="0" collapsed="false">
      <c r="A24" s="30" t="s">
        <v>1255</v>
      </c>
      <c r="B24" s="52" t="s">
        <v>1256</v>
      </c>
      <c r="C24" s="36"/>
      <c r="D24" s="41"/>
      <c r="E24" s="36"/>
      <c r="F24" s="24"/>
      <c r="G24" s="24"/>
      <c r="H24" s="24"/>
      <c r="I24" s="24"/>
      <c r="J24" s="24"/>
      <c r="K24" s="24"/>
      <c r="L24" s="24"/>
      <c r="M24" s="24"/>
      <c r="N24" s="24"/>
    </row>
    <row r="25" customFormat="false" ht="19.5" hidden="false" customHeight="true" outlineLevel="0" collapsed="false">
      <c r="A25" s="30" t="s">
        <v>1257</v>
      </c>
      <c r="B25" s="52" t="s">
        <v>1258</v>
      </c>
      <c r="C25" s="36"/>
      <c r="D25" s="41"/>
      <c r="E25" s="36"/>
      <c r="F25" s="24"/>
      <c r="G25" s="24"/>
      <c r="H25" s="24"/>
      <c r="I25" s="24"/>
      <c r="J25" s="24"/>
      <c r="K25" s="24"/>
      <c r="L25" s="24"/>
      <c r="M25" s="24"/>
      <c r="N25" s="24"/>
    </row>
    <row r="26" customFormat="false" ht="19.5" hidden="false" customHeight="true" outlineLevel="0" collapsed="false">
      <c r="A26" s="30" t="s">
        <v>1259</v>
      </c>
      <c r="B26" s="52" t="s">
        <v>1260</v>
      </c>
      <c r="C26" s="36"/>
      <c r="D26" s="41"/>
      <c r="E26" s="36"/>
      <c r="F26" s="24"/>
      <c r="G26" s="24"/>
      <c r="H26" s="24"/>
      <c r="I26" s="24"/>
      <c r="J26" s="24"/>
      <c r="K26" s="24"/>
      <c r="L26" s="24"/>
      <c r="M26" s="24"/>
      <c r="N26" s="24"/>
    </row>
    <row r="27" customFormat="false" ht="19.5" hidden="false" customHeight="true" outlineLevel="0" collapsed="false">
      <c r="A27" s="30" t="s">
        <v>1261</v>
      </c>
      <c r="B27" s="52" t="s">
        <v>1262</v>
      </c>
      <c r="C27" s="36"/>
      <c r="D27" s="41"/>
      <c r="E27" s="36"/>
      <c r="F27" s="24"/>
      <c r="G27" s="24"/>
      <c r="H27" s="24"/>
      <c r="I27" s="24"/>
      <c r="J27" s="24"/>
      <c r="K27" s="24"/>
      <c r="L27" s="24"/>
      <c r="M27" s="24"/>
      <c r="N27" s="24"/>
    </row>
    <row r="28" customFormat="false" ht="19.5" hidden="false" customHeight="true" outlineLevel="0" collapsed="false">
      <c r="A28" s="30" t="s">
        <v>1263</v>
      </c>
      <c r="B28" s="52" t="s">
        <v>1264</v>
      </c>
      <c r="C28" s="36"/>
      <c r="D28" s="41"/>
      <c r="E28" s="36"/>
      <c r="F28" s="24"/>
      <c r="G28" s="24"/>
      <c r="H28" s="24"/>
      <c r="I28" s="24"/>
      <c r="J28" s="24"/>
      <c r="K28" s="24"/>
      <c r="L28" s="24"/>
      <c r="M28" s="24"/>
      <c r="N28" s="24"/>
    </row>
    <row r="29" customFormat="false" ht="19.5" hidden="false" customHeight="true" outlineLevel="0" collapsed="false">
      <c r="A29" s="30" t="s">
        <v>1265</v>
      </c>
      <c r="B29" s="52" t="s">
        <v>1266</v>
      </c>
      <c r="C29" s="36"/>
      <c r="D29" s="41"/>
      <c r="E29" s="36"/>
      <c r="F29" s="24"/>
      <c r="G29" s="24"/>
      <c r="H29" s="24"/>
      <c r="I29" s="24"/>
      <c r="J29" s="24"/>
      <c r="K29" s="24"/>
      <c r="L29" s="24"/>
      <c r="M29" s="24"/>
      <c r="N29" s="24"/>
    </row>
    <row r="30" customFormat="false" ht="19.5" hidden="false" customHeight="true" outlineLevel="0" collapsed="false">
      <c r="A30" s="30" t="s">
        <v>1267</v>
      </c>
      <c r="B30" s="52" t="s">
        <v>1268</v>
      </c>
      <c r="C30" s="36"/>
      <c r="D30" s="41"/>
      <c r="E30" s="36"/>
      <c r="F30" s="24"/>
      <c r="G30" s="24"/>
      <c r="H30" s="24"/>
      <c r="I30" s="24"/>
      <c r="J30" s="24"/>
      <c r="K30" s="24"/>
      <c r="L30" s="24"/>
      <c r="M30" s="24"/>
      <c r="N30" s="24"/>
    </row>
    <row r="31" customFormat="false" ht="19.5" hidden="false" customHeight="true" outlineLevel="0" collapsed="false">
      <c r="A31" s="30" t="s">
        <v>1269</v>
      </c>
      <c r="B31" s="52" t="s">
        <v>1270</v>
      </c>
      <c r="C31" s="36"/>
      <c r="D31" s="41"/>
      <c r="E31" s="36"/>
      <c r="F31" s="24"/>
      <c r="G31" s="24"/>
      <c r="H31" s="24"/>
      <c r="I31" s="24"/>
      <c r="J31" s="24"/>
      <c r="K31" s="24"/>
      <c r="L31" s="24"/>
      <c r="M31" s="24"/>
      <c r="N31" s="24"/>
    </row>
    <row r="32" customFormat="false" ht="15" hidden="false" customHeight="false" outlineLevel="0" collapsed="false">
      <c r="A32" s="24"/>
      <c r="B32" s="24"/>
      <c r="C32" s="24"/>
      <c r="D32" s="24"/>
      <c r="E32" s="24"/>
      <c r="F32" s="24"/>
      <c r="G32" s="24"/>
      <c r="H32" s="24"/>
      <c r="I32" s="24"/>
      <c r="J32" s="24"/>
      <c r="K32" s="24"/>
      <c r="L32" s="24"/>
      <c r="M32" s="24"/>
      <c r="N32" s="24"/>
    </row>
    <row r="33" customFormat="false" ht="15" hidden="false" customHeight="false" outlineLevel="0" collapsed="false">
      <c r="A33" s="24"/>
      <c r="B33" s="50" t="s">
        <v>1271</v>
      </c>
      <c r="C33" s="24"/>
      <c r="D33" s="24"/>
      <c r="E33" s="24"/>
      <c r="F33" s="24"/>
      <c r="G33" s="24"/>
      <c r="H33" s="24"/>
      <c r="I33" s="24"/>
      <c r="J33" s="24"/>
      <c r="K33" s="24"/>
      <c r="L33" s="24"/>
      <c r="M33" s="24"/>
      <c r="N33" s="24"/>
    </row>
    <row r="34" customFormat="false" ht="27.75" hidden="false" customHeight="true" outlineLevel="0" collapsed="false">
      <c r="A34" s="24"/>
      <c r="B34" s="51" t="s">
        <v>1272</v>
      </c>
      <c r="C34" s="51"/>
      <c r="D34" s="51"/>
      <c r="E34" s="24"/>
      <c r="F34" s="24"/>
      <c r="G34" s="24"/>
      <c r="H34" s="24"/>
      <c r="I34" s="24"/>
      <c r="J34" s="24"/>
      <c r="K34" s="24"/>
      <c r="L34" s="24"/>
      <c r="M34" s="24"/>
      <c r="N34" s="24"/>
    </row>
    <row r="35" customFormat="false" ht="15" hidden="true" customHeight="false" outlineLevel="0" collapsed="false">
      <c r="A35" s="30" t="s">
        <v>293</v>
      </c>
      <c r="B35" s="24"/>
      <c r="C35" s="30" t="s">
        <v>1273</v>
      </c>
      <c r="D35" s="30" t="s">
        <v>381</v>
      </c>
      <c r="E35" s="24"/>
      <c r="F35" s="24"/>
      <c r="G35" s="24"/>
      <c r="H35" s="24"/>
      <c r="I35" s="24"/>
      <c r="J35" s="24"/>
      <c r="K35" s="24"/>
      <c r="L35" s="24"/>
      <c r="M35" s="24"/>
      <c r="N35" s="24"/>
    </row>
    <row r="36" customFormat="false" ht="43.5" hidden="false" customHeight="true" outlineLevel="0" collapsed="false">
      <c r="A36" s="24"/>
      <c r="B36" s="27" t="s">
        <v>1274</v>
      </c>
      <c r="C36" s="27" t="s">
        <v>1275</v>
      </c>
      <c r="D36" s="27" t="s">
        <v>387</v>
      </c>
      <c r="E36" s="24"/>
      <c r="F36" s="24"/>
      <c r="G36" s="24"/>
      <c r="H36" s="24"/>
      <c r="I36" s="24"/>
      <c r="J36" s="24"/>
      <c r="K36" s="24"/>
      <c r="L36" s="24"/>
      <c r="M36" s="24"/>
      <c r="N36" s="24"/>
    </row>
    <row r="37" customFormat="false" ht="19.5" hidden="false" customHeight="true" outlineLevel="0" collapsed="false">
      <c r="A37" s="30" t="s">
        <v>1276</v>
      </c>
      <c r="B37" s="52" t="s">
        <v>1277</v>
      </c>
      <c r="C37" s="39"/>
      <c r="D37" s="41"/>
      <c r="E37" s="24"/>
      <c r="F37" s="24"/>
      <c r="G37" s="24"/>
      <c r="H37" s="24"/>
      <c r="I37" s="24"/>
      <c r="J37" s="24"/>
      <c r="K37" s="24"/>
      <c r="L37" s="24"/>
      <c r="M37" s="24"/>
      <c r="N37" s="24"/>
    </row>
    <row r="38" customFormat="false" ht="19.5" hidden="false" customHeight="true" outlineLevel="0" collapsed="false">
      <c r="A38" s="30" t="s">
        <v>1278</v>
      </c>
      <c r="B38" s="52" t="s">
        <v>1279</v>
      </c>
      <c r="C38" s="39"/>
      <c r="D38" s="41"/>
      <c r="E38" s="24"/>
      <c r="F38" s="24"/>
      <c r="G38" s="24"/>
      <c r="H38" s="24"/>
      <c r="I38" s="24"/>
      <c r="J38" s="24"/>
      <c r="K38" s="24"/>
      <c r="L38" s="24"/>
      <c r="M38" s="24"/>
      <c r="N38" s="24"/>
    </row>
    <row r="39" customFormat="false" ht="19.5" hidden="false" customHeight="true" outlineLevel="0" collapsed="false">
      <c r="A39" s="30" t="s">
        <v>1280</v>
      </c>
      <c r="B39" s="52" t="s">
        <v>1281</v>
      </c>
      <c r="C39" s="39"/>
      <c r="D39" s="41"/>
      <c r="E39" s="24"/>
      <c r="F39" s="24"/>
      <c r="G39" s="24"/>
      <c r="H39" s="24"/>
      <c r="I39" s="24"/>
      <c r="J39" s="24"/>
      <c r="K39" s="24"/>
      <c r="L39" s="24"/>
      <c r="M39" s="24"/>
      <c r="N39" s="24"/>
    </row>
    <row r="40" customFormat="false" ht="19.5" hidden="false" customHeight="true" outlineLevel="0" collapsed="false">
      <c r="A40" s="30" t="s">
        <v>1282</v>
      </c>
      <c r="B40" s="52" t="s">
        <v>566</v>
      </c>
      <c r="C40" s="39"/>
      <c r="D40" s="41"/>
      <c r="E40" s="24"/>
      <c r="F40" s="24"/>
      <c r="G40" s="24"/>
      <c r="H40" s="24"/>
      <c r="I40" s="24"/>
      <c r="J40" s="24"/>
      <c r="K40" s="24"/>
      <c r="L40" s="24"/>
      <c r="M40" s="24"/>
      <c r="N40" s="24"/>
    </row>
    <row r="41" customFormat="false" ht="19.5" hidden="false" customHeight="true" outlineLevel="0" collapsed="false">
      <c r="A41" s="30" t="s">
        <v>1283</v>
      </c>
      <c r="B41" s="52" t="s">
        <v>1284</v>
      </c>
      <c r="C41" s="39"/>
      <c r="D41" s="41"/>
      <c r="E41" s="24"/>
      <c r="F41" s="24"/>
      <c r="G41" s="24"/>
      <c r="H41" s="24"/>
      <c r="I41" s="24"/>
      <c r="J41" s="24"/>
      <c r="K41" s="24"/>
      <c r="L41" s="24"/>
      <c r="M41" s="24"/>
      <c r="N41" s="24"/>
    </row>
    <row r="42" customFormat="false" ht="19.5" hidden="false" customHeight="true" outlineLevel="0" collapsed="false">
      <c r="A42" s="30" t="s">
        <v>1285</v>
      </c>
      <c r="B42" s="52" t="s">
        <v>1286</v>
      </c>
      <c r="C42" s="39"/>
      <c r="D42" s="41"/>
      <c r="E42" s="24"/>
      <c r="F42" s="24"/>
      <c r="G42" s="24"/>
      <c r="H42" s="24"/>
      <c r="I42" s="24"/>
      <c r="J42" s="24"/>
      <c r="K42" s="24"/>
      <c r="L42" s="24"/>
      <c r="M42" s="24"/>
      <c r="N42" s="24"/>
    </row>
    <row r="43" customFormat="false" ht="19.5" hidden="false" customHeight="true" outlineLevel="0" collapsed="false">
      <c r="A43" s="30" t="s">
        <v>1287</v>
      </c>
      <c r="B43" s="52" t="s">
        <v>1288</v>
      </c>
      <c r="C43" s="39"/>
      <c r="D43" s="41"/>
      <c r="E43" s="24"/>
      <c r="F43" s="24"/>
      <c r="G43" s="24"/>
      <c r="H43" s="24"/>
      <c r="I43" s="24"/>
      <c r="J43" s="24"/>
      <c r="K43" s="24"/>
      <c r="L43" s="24"/>
      <c r="M43" s="24"/>
      <c r="N43" s="24"/>
    </row>
    <row r="44" customFormat="false" ht="19.5" hidden="false" customHeight="true" outlineLevel="0" collapsed="false">
      <c r="A44" s="30" t="s">
        <v>1289</v>
      </c>
      <c r="B44" s="52" t="s">
        <v>1290</v>
      </c>
      <c r="C44" s="39"/>
      <c r="D44" s="41"/>
      <c r="E44" s="24"/>
      <c r="F44" s="24"/>
      <c r="G44" s="24"/>
      <c r="H44" s="24"/>
      <c r="I44" s="24"/>
      <c r="J44" s="24"/>
      <c r="K44" s="24"/>
      <c r="L44" s="24"/>
      <c r="M44" s="24"/>
      <c r="N44" s="24"/>
    </row>
    <row r="45" customFormat="false" ht="19.5" hidden="false" customHeight="true" outlineLevel="0" collapsed="false">
      <c r="A45" s="30" t="s">
        <v>1291</v>
      </c>
      <c r="B45" s="52" t="s">
        <v>1292</v>
      </c>
      <c r="C45" s="39"/>
      <c r="D45" s="41"/>
      <c r="E45" s="24"/>
      <c r="F45" s="24"/>
      <c r="G45" s="24"/>
      <c r="H45" s="24"/>
      <c r="I45" s="24"/>
      <c r="J45" s="24"/>
      <c r="K45" s="24"/>
      <c r="L45" s="24"/>
      <c r="M45" s="24"/>
      <c r="N45" s="24"/>
    </row>
    <row r="46" customFormat="false" ht="19.5" hidden="false" customHeight="true" outlineLevel="0" collapsed="false">
      <c r="A46" s="30" t="s">
        <v>1293</v>
      </c>
      <c r="B46" s="52" t="s">
        <v>1294</v>
      </c>
      <c r="C46" s="39"/>
      <c r="D46" s="41"/>
      <c r="E46" s="24"/>
      <c r="F46" s="24"/>
      <c r="G46" s="24"/>
      <c r="H46" s="24"/>
      <c r="I46" s="24"/>
      <c r="J46" s="24"/>
      <c r="K46" s="24"/>
      <c r="L46" s="24"/>
      <c r="M46" s="24"/>
      <c r="N46" s="24"/>
    </row>
    <row r="47" customFormat="false" ht="19.5" hidden="false" customHeight="true" outlineLevel="0" collapsed="false">
      <c r="A47" s="30" t="s">
        <v>1295</v>
      </c>
      <c r="B47" s="52" t="s">
        <v>1296</v>
      </c>
      <c r="C47" s="39"/>
      <c r="D47" s="41"/>
      <c r="E47" s="24"/>
      <c r="F47" s="24"/>
      <c r="G47" s="24"/>
      <c r="H47" s="24"/>
      <c r="I47" s="24"/>
      <c r="J47" s="24"/>
      <c r="K47" s="24"/>
      <c r="L47" s="24"/>
      <c r="M47" s="24"/>
      <c r="N47" s="24"/>
    </row>
    <row r="48" customFormat="false" ht="19.5" hidden="false" customHeight="true" outlineLevel="0" collapsed="false">
      <c r="A48" s="30" t="s">
        <v>1297</v>
      </c>
      <c r="B48" s="52" t="s">
        <v>1298</v>
      </c>
      <c r="C48" s="39"/>
      <c r="D48" s="41"/>
      <c r="E48" s="24"/>
      <c r="F48" s="24"/>
      <c r="G48" s="24"/>
      <c r="H48" s="24"/>
      <c r="I48" s="24"/>
      <c r="J48" s="24"/>
      <c r="K48" s="24"/>
      <c r="L48" s="24"/>
      <c r="M48" s="24"/>
      <c r="N48" s="24"/>
    </row>
    <row r="49" customFormat="false" ht="15" hidden="false" customHeight="false" outlineLevel="0" collapsed="false">
      <c r="A49" s="24"/>
      <c r="B49" s="24"/>
      <c r="C49" s="24"/>
      <c r="D49" s="24"/>
      <c r="E49" s="24"/>
      <c r="F49" s="24"/>
      <c r="G49" s="24"/>
      <c r="H49" s="24"/>
      <c r="I49" s="24"/>
      <c r="J49" s="24"/>
      <c r="K49" s="24"/>
      <c r="L49" s="24"/>
      <c r="M49" s="24"/>
      <c r="N49" s="24"/>
    </row>
    <row r="50" customFormat="false" ht="15" hidden="false" customHeight="false" outlineLevel="0" collapsed="false">
      <c r="A50" s="24"/>
      <c r="B50" s="24"/>
      <c r="C50" s="24"/>
      <c r="D50" s="24"/>
      <c r="E50" s="24"/>
      <c r="F50" s="24"/>
      <c r="G50" s="24"/>
      <c r="H50" s="24"/>
      <c r="I50" s="24"/>
      <c r="J50" s="24"/>
      <c r="K50" s="24"/>
      <c r="L50" s="24"/>
      <c r="M50" s="24"/>
      <c r="N50" s="24"/>
    </row>
    <row r="51" customFormat="false" ht="15" hidden="false" customHeight="false" outlineLevel="0" collapsed="false">
      <c r="A51" s="24"/>
      <c r="B51" s="24"/>
      <c r="C51" s="24"/>
      <c r="D51" s="24"/>
      <c r="E51" s="24"/>
      <c r="F51" s="24"/>
      <c r="G51" s="24"/>
      <c r="H51" s="24"/>
      <c r="I51" s="24"/>
      <c r="J51" s="24"/>
      <c r="K51" s="24"/>
      <c r="L51" s="24"/>
      <c r="M51" s="24"/>
      <c r="N51" s="24"/>
    </row>
    <row r="52" customFormat="false" ht="15" hidden="false" customHeight="false" outlineLevel="0" collapsed="false">
      <c r="A52" s="24"/>
      <c r="B52" s="24"/>
      <c r="C52" s="24"/>
      <c r="D52" s="24"/>
      <c r="E52" s="24"/>
      <c r="F52" s="24"/>
      <c r="G52" s="24"/>
      <c r="H52" s="24"/>
      <c r="I52" s="24"/>
      <c r="J52" s="24"/>
      <c r="K52" s="24"/>
      <c r="L52" s="24"/>
      <c r="M52" s="24"/>
      <c r="N52" s="24"/>
    </row>
    <row r="53" customFormat="false" ht="15" hidden="false" customHeight="false" outlineLevel="0" collapsed="false">
      <c r="A53" s="24"/>
      <c r="B53" s="24"/>
      <c r="C53" s="24"/>
      <c r="D53" s="24"/>
      <c r="E53" s="24"/>
      <c r="F53" s="24"/>
      <c r="G53" s="24"/>
      <c r="H53" s="24"/>
      <c r="I53" s="24"/>
      <c r="J53" s="24"/>
      <c r="K53" s="24"/>
      <c r="L53" s="24"/>
      <c r="M53" s="24"/>
      <c r="N53" s="24"/>
    </row>
    <row r="54" customFormat="false" ht="15" hidden="false" customHeight="false" outlineLevel="0" collapsed="false">
      <c r="A54" s="24"/>
      <c r="B54" s="24"/>
      <c r="C54" s="24"/>
      <c r="D54" s="24"/>
      <c r="E54" s="24"/>
      <c r="F54" s="24"/>
      <c r="G54" s="24"/>
      <c r="H54" s="24"/>
      <c r="I54" s="24"/>
      <c r="J54" s="24"/>
      <c r="K54" s="24"/>
      <c r="L54" s="24"/>
      <c r="M54" s="24"/>
      <c r="N54" s="24"/>
    </row>
    <row r="55" customFormat="false" ht="15" hidden="false" customHeight="false" outlineLevel="0" collapsed="false">
      <c r="A55" s="24"/>
      <c r="B55" s="24"/>
      <c r="C55" s="24"/>
      <c r="D55" s="24"/>
      <c r="E55" s="24"/>
      <c r="F55" s="24"/>
      <c r="G55" s="24"/>
      <c r="H55" s="24"/>
      <c r="I55" s="24"/>
      <c r="J55" s="24"/>
      <c r="K55" s="24"/>
      <c r="L55" s="24"/>
      <c r="M55" s="24"/>
      <c r="N55" s="24"/>
    </row>
    <row r="56" customFormat="false" ht="15" hidden="false" customHeight="false" outlineLevel="0" collapsed="false">
      <c r="A56" s="24"/>
      <c r="B56" s="24"/>
      <c r="C56" s="24"/>
      <c r="D56" s="24"/>
      <c r="E56" s="24"/>
      <c r="F56" s="24"/>
      <c r="G56" s="24"/>
      <c r="H56" s="24"/>
      <c r="I56" s="24"/>
      <c r="J56" s="24"/>
      <c r="K56" s="24"/>
      <c r="L56" s="24"/>
      <c r="M56" s="24"/>
      <c r="N56" s="24"/>
    </row>
    <row r="57" customFormat="false" ht="15" hidden="false" customHeight="false" outlineLevel="0" collapsed="false">
      <c r="A57" s="24"/>
      <c r="B57" s="24"/>
      <c r="C57" s="24"/>
      <c r="D57" s="24"/>
      <c r="E57" s="24"/>
      <c r="F57" s="24"/>
      <c r="G57" s="24"/>
      <c r="H57" s="24"/>
      <c r="I57" s="24"/>
      <c r="J57" s="24"/>
      <c r="K57" s="24"/>
      <c r="L57" s="24"/>
      <c r="M57" s="24"/>
      <c r="N57" s="24"/>
    </row>
    <row r="58" customFormat="false" ht="15" hidden="false" customHeight="false" outlineLevel="0" collapsed="false">
      <c r="A58" s="24"/>
      <c r="B58" s="24"/>
      <c r="C58" s="24"/>
      <c r="D58" s="24"/>
      <c r="E58" s="24"/>
      <c r="F58" s="24"/>
      <c r="G58" s="24"/>
      <c r="H58" s="24"/>
      <c r="I58" s="24"/>
      <c r="J58" s="24"/>
      <c r="K58" s="24"/>
      <c r="L58" s="24"/>
      <c r="M58" s="24"/>
      <c r="N58" s="24"/>
    </row>
    <row r="59" customFormat="false" ht="15" hidden="false" customHeight="false" outlineLevel="0" collapsed="false">
      <c r="A59" s="24"/>
      <c r="B59" s="24"/>
      <c r="C59" s="24"/>
      <c r="D59" s="24"/>
      <c r="E59" s="24"/>
      <c r="F59" s="24"/>
      <c r="G59" s="24"/>
      <c r="H59" s="24"/>
      <c r="I59" s="24"/>
      <c r="J59" s="24"/>
      <c r="K59" s="24"/>
      <c r="L59" s="24"/>
      <c r="M59" s="24"/>
      <c r="N59" s="24"/>
    </row>
    <row r="60" customFormat="false" ht="15" hidden="false" customHeight="false" outlineLevel="0" collapsed="false">
      <c r="A60" s="24"/>
      <c r="B60" s="24"/>
      <c r="C60" s="24"/>
      <c r="D60" s="24"/>
      <c r="E60" s="24"/>
      <c r="F60" s="24"/>
      <c r="G60" s="24"/>
      <c r="H60" s="24"/>
      <c r="I60" s="24"/>
      <c r="J60" s="24"/>
      <c r="K60" s="24"/>
      <c r="L60" s="24"/>
      <c r="M60" s="24"/>
      <c r="N60" s="24"/>
    </row>
    <row r="61" customFormat="false" ht="15" hidden="false" customHeight="false" outlineLevel="0" collapsed="false">
      <c r="A61" s="24"/>
      <c r="B61" s="24"/>
      <c r="C61" s="24"/>
      <c r="D61" s="24"/>
      <c r="E61" s="24"/>
      <c r="F61" s="24"/>
      <c r="G61" s="24"/>
      <c r="H61" s="24"/>
      <c r="I61" s="24"/>
      <c r="J61" s="24"/>
      <c r="K61" s="24"/>
      <c r="L61" s="24"/>
      <c r="M61" s="24"/>
      <c r="N61" s="24"/>
    </row>
    <row r="62" customFormat="false" ht="15" hidden="false" customHeight="false" outlineLevel="0" collapsed="false">
      <c r="A62" s="24"/>
      <c r="B62" s="24"/>
      <c r="C62" s="24"/>
      <c r="D62" s="24"/>
      <c r="E62" s="24"/>
      <c r="F62" s="24"/>
      <c r="G62" s="24"/>
      <c r="H62" s="24"/>
      <c r="I62" s="24"/>
      <c r="J62" s="24"/>
      <c r="K62" s="24"/>
      <c r="L62" s="24"/>
      <c r="M62" s="24"/>
      <c r="N62" s="24"/>
    </row>
    <row r="63" customFormat="false" ht="15" hidden="false" customHeight="false" outlineLevel="0" collapsed="false">
      <c r="A63" s="24"/>
      <c r="B63" s="24"/>
      <c r="C63" s="24"/>
      <c r="D63" s="24"/>
      <c r="E63" s="24"/>
      <c r="F63" s="24"/>
      <c r="G63" s="24"/>
      <c r="H63" s="24"/>
      <c r="I63" s="24"/>
      <c r="J63" s="24"/>
      <c r="K63" s="24"/>
      <c r="L63" s="24"/>
      <c r="M63" s="24"/>
      <c r="N63" s="24"/>
    </row>
    <row r="64" customFormat="false" ht="15" hidden="false" customHeight="false" outlineLevel="0" collapsed="false">
      <c r="A64" s="24"/>
      <c r="B64" s="24"/>
      <c r="C64" s="24"/>
      <c r="D64" s="24"/>
      <c r="E64" s="24"/>
      <c r="F64" s="24"/>
      <c r="G64" s="24"/>
      <c r="H64" s="24"/>
      <c r="I64" s="24"/>
      <c r="J64" s="24"/>
      <c r="K64" s="24"/>
      <c r="L64" s="24"/>
      <c r="M64" s="24"/>
      <c r="N64" s="24"/>
    </row>
    <row r="65" customFormat="false" ht="15" hidden="false" customHeight="false" outlineLevel="0" collapsed="false">
      <c r="A65" s="24"/>
      <c r="B65" s="24"/>
      <c r="C65" s="24"/>
      <c r="D65" s="24"/>
      <c r="E65" s="24"/>
      <c r="F65" s="24"/>
      <c r="G65" s="24"/>
      <c r="H65" s="24"/>
      <c r="I65" s="24"/>
      <c r="J65" s="24"/>
      <c r="K65" s="24"/>
      <c r="L65" s="24"/>
      <c r="M65" s="24"/>
      <c r="N65" s="24"/>
    </row>
    <row r="66" customFormat="false" ht="15" hidden="false" customHeight="false" outlineLevel="0" collapsed="false">
      <c r="A66" s="24"/>
      <c r="B66" s="24"/>
      <c r="C66" s="24"/>
      <c r="D66" s="24"/>
      <c r="E66" s="24"/>
      <c r="F66" s="24"/>
      <c r="G66" s="24"/>
      <c r="H66" s="24"/>
      <c r="I66" s="24"/>
      <c r="J66" s="24"/>
      <c r="K66" s="24"/>
      <c r="L66" s="24"/>
      <c r="M66" s="24"/>
      <c r="N66" s="24"/>
    </row>
    <row r="67" customFormat="false" ht="15" hidden="false" customHeight="false" outlineLevel="0" collapsed="false">
      <c r="A67" s="24"/>
      <c r="B67" s="24"/>
      <c r="C67" s="24"/>
      <c r="D67" s="24"/>
      <c r="E67" s="24"/>
      <c r="F67" s="24"/>
      <c r="G67" s="24"/>
      <c r="H67" s="24"/>
      <c r="I67" s="24"/>
      <c r="J67" s="24"/>
      <c r="K67" s="24"/>
      <c r="L67" s="24"/>
      <c r="M67" s="24"/>
      <c r="N67" s="24"/>
    </row>
    <row r="68" customFormat="false" ht="15" hidden="false" customHeight="false" outlineLevel="0" collapsed="false">
      <c r="A68" s="24"/>
      <c r="B68" s="24"/>
      <c r="C68" s="24"/>
      <c r="D68" s="24"/>
      <c r="E68" s="24"/>
      <c r="F68" s="24"/>
      <c r="G68" s="24"/>
      <c r="H68" s="24"/>
      <c r="I68" s="24"/>
      <c r="J68" s="24"/>
      <c r="K68" s="24"/>
      <c r="L68" s="24"/>
      <c r="M68" s="24"/>
      <c r="N68" s="24"/>
    </row>
    <row r="69" customFormat="false" ht="15" hidden="false" customHeight="false" outlineLevel="0" collapsed="false">
      <c r="A69" s="24"/>
      <c r="B69" s="24"/>
      <c r="C69" s="24"/>
      <c r="D69" s="24"/>
      <c r="E69" s="24"/>
      <c r="F69" s="24"/>
      <c r="G69" s="24"/>
      <c r="H69" s="24"/>
      <c r="I69" s="24"/>
      <c r="J69" s="24"/>
      <c r="K69" s="24"/>
      <c r="L69" s="24"/>
      <c r="M69" s="24"/>
      <c r="N69" s="24"/>
    </row>
    <row r="70" customFormat="false" ht="15" hidden="false" customHeight="false" outlineLevel="0" collapsed="false">
      <c r="A70" s="24"/>
      <c r="B70" s="24"/>
      <c r="C70" s="24"/>
      <c r="D70" s="24"/>
      <c r="E70" s="24"/>
      <c r="F70" s="24"/>
      <c r="G70" s="24"/>
      <c r="H70" s="24"/>
      <c r="I70" s="24"/>
      <c r="J70" s="24"/>
      <c r="K70" s="24"/>
      <c r="L70" s="24"/>
      <c r="M70" s="24"/>
      <c r="N70" s="24"/>
    </row>
    <row r="71" customFormat="false" ht="15" hidden="false" customHeight="false" outlineLevel="0" collapsed="false">
      <c r="A71" s="24"/>
      <c r="B71" s="24"/>
      <c r="C71" s="24"/>
      <c r="D71" s="24"/>
      <c r="E71" s="24"/>
      <c r="F71" s="24"/>
      <c r="G71" s="24"/>
      <c r="H71" s="24"/>
      <c r="I71" s="24"/>
      <c r="J71" s="24"/>
      <c r="K71" s="24"/>
      <c r="L71" s="24"/>
      <c r="M71" s="24"/>
      <c r="N71" s="24"/>
    </row>
    <row r="72" customFormat="false" ht="15" hidden="false" customHeight="false" outlineLevel="0" collapsed="false">
      <c r="A72" s="24"/>
      <c r="B72" s="24"/>
      <c r="C72" s="24"/>
      <c r="D72" s="24"/>
      <c r="E72" s="24"/>
      <c r="F72" s="24"/>
      <c r="G72" s="24"/>
      <c r="H72" s="24"/>
      <c r="I72" s="24"/>
      <c r="J72" s="24"/>
      <c r="K72" s="24"/>
      <c r="L72" s="24"/>
      <c r="M72" s="24"/>
      <c r="N72" s="24"/>
    </row>
    <row r="73" customFormat="false" ht="15" hidden="false" customHeight="false" outlineLevel="0" collapsed="false">
      <c r="A73" s="24"/>
      <c r="B73" s="24"/>
      <c r="C73" s="24"/>
      <c r="D73" s="24"/>
      <c r="E73" s="24"/>
      <c r="F73" s="24"/>
      <c r="G73" s="24"/>
      <c r="H73" s="24"/>
      <c r="I73" s="24"/>
      <c r="J73" s="24"/>
      <c r="K73" s="24"/>
      <c r="L73" s="24"/>
      <c r="M73" s="24"/>
      <c r="N73" s="24"/>
    </row>
    <row r="74" customFormat="false" ht="15" hidden="false" customHeight="false" outlineLevel="0" collapsed="false">
      <c r="A74" s="24"/>
      <c r="B74" s="24"/>
      <c r="C74" s="24"/>
      <c r="D74" s="24"/>
      <c r="E74" s="24"/>
      <c r="F74" s="24"/>
      <c r="G74" s="24"/>
      <c r="H74" s="24"/>
      <c r="I74" s="24"/>
      <c r="J74" s="24"/>
      <c r="K74" s="24"/>
      <c r="L74" s="24"/>
      <c r="M74" s="24"/>
      <c r="N74" s="24"/>
    </row>
    <row r="75" customFormat="false" ht="15" hidden="false" customHeight="false" outlineLevel="0" collapsed="false">
      <c r="A75" s="24"/>
      <c r="B75" s="24"/>
      <c r="C75" s="24"/>
      <c r="D75" s="24"/>
      <c r="E75" s="24"/>
      <c r="F75" s="24"/>
      <c r="G75" s="24"/>
      <c r="H75" s="24"/>
      <c r="I75" s="24"/>
      <c r="J75" s="24"/>
      <c r="K75" s="24"/>
      <c r="L75" s="24"/>
      <c r="M75" s="24"/>
      <c r="N75" s="24"/>
    </row>
    <row r="76" customFormat="false" ht="15" hidden="false" customHeight="false" outlineLevel="0" collapsed="false">
      <c r="A76" s="24"/>
      <c r="B76" s="24"/>
      <c r="C76" s="24"/>
      <c r="D76" s="24"/>
      <c r="E76" s="24"/>
      <c r="F76" s="24"/>
      <c r="G76" s="24"/>
      <c r="H76" s="24"/>
      <c r="I76" s="24"/>
      <c r="J76" s="24"/>
      <c r="K76" s="24"/>
      <c r="L76" s="24"/>
      <c r="M76" s="24"/>
      <c r="N76" s="24"/>
    </row>
    <row r="77" customFormat="false" ht="15" hidden="false" customHeight="false" outlineLevel="0" collapsed="false">
      <c r="A77" s="24"/>
      <c r="B77" s="24"/>
      <c r="C77" s="24"/>
      <c r="D77" s="24"/>
      <c r="E77" s="24"/>
      <c r="F77" s="24"/>
      <c r="G77" s="24"/>
      <c r="H77" s="24"/>
      <c r="I77" s="24"/>
      <c r="J77" s="24"/>
      <c r="K77" s="24"/>
      <c r="L77" s="24"/>
      <c r="M77" s="24"/>
      <c r="N77" s="24"/>
    </row>
    <row r="78" customFormat="false" ht="15" hidden="false" customHeight="false" outlineLevel="0" collapsed="false">
      <c r="A78" s="24"/>
      <c r="B78" s="24"/>
      <c r="C78" s="24"/>
      <c r="D78" s="24"/>
      <c r="E78" s="24"/>
      <c r="F78" s="24"/>
      <c r="G78" s="24"/>
      <c r="H78" s="24"/>
      <c r="I78" s="24"/>
      <c r="J78" s="24"/>
      <c r="K78" s="24"/>
      <c r="L78" s="24"/>
      <c r="M78" s="24"/>
      <c r="N78" s="24"/>
    </row>
    <row r="79" customFormat="false" ht="15" hidden="false" customHeight="false" outlineLevel="0" collapsed="false">
      <c r="A79" s="24"/>
      <c r="B79" s="24"/>
      <c r="C79" s="24"/>
      <c r="D79" s="24"/>
      <c r="E79" s="24"/>
      <c r="F79" s="24"/>
      <c r="G79" s="24"/>
      <c r="H79" s="24"/>
      <c r="I79" s="24"/>
      <c r="J79" s="24"/>
      <c r="K79" s="24"/>
      <c r="L79" s="24"/>
      <c r="M79" s="24"/>
      <c r="N79" s="24"/>
    </row>
    <row r="80" customFormat="false" ht="15" hidden="false" customHeight="false" outlineLevel="0" collapsed="false">
      <c r="A80" s="24"/>
      <c r="B80" s="24"/>
      <c r="C80" s="24"/>
      <c r="D80" s="24"/>
      <c r="E80" s="24"/>
      <c r="F80" s="24"/>
      <c r="G80" s="24"/>
      <c r="H80" s="24"/>
      <c r="I80" s="24"/>
      <c r="J80" s="24"/>
      <c r="K80" s="24"/>
      <c r="L80" s="24"/>
      <c r="M80" s="24"/>
      <c r="N80" s="24"/>
    </row>
    <row r="81" customFormat="false" ht="15" hidden="false" customHeight="false" outlineLevel="0" collapsed="false">
      <c r="A81" s="24"/>
      <c r="B81" s="24"/>
      <c r="C81" s="24"/>
      <c r="D81" s="24"/>
      <c r="E81" s="24"/>
      <c r="F81" s="24"/>
      <c r="G81" s="24"/>
      <c r="H81" s="24"/>
      <c r="I81" s="24"/>
      <c r="J81" s="24"/>
      <c r="K81" s="24"/>
      <c r="L81" s="24"/>
      <c r="M81" s="24"/>
      <c r="N81" s="24"/>
    </row>
    <row r="82" customFormat="false" ht="15" hidden="false" customHeight="false" outlineLevel="0" collapsed="false">
      <c r="A82" s="24"/>
      <c r="B82" s="24"/>
      <c r="C82" s="24"/>
      <c r="D82" s="24"/>
      <c r="E82" s="24"/>
      <c r="F82" s="24"/>
      <c r="G82" s="24"/>
      <c r="H82" s="24"/>
      <c r="I82" s="24"/>
      <c r="J82" s="24"/>
      <c r="K82" s="24"/>
      <c r="L82" s="24"/>
      <c r="M82" s="24"/>
      <c r="N82" s="24"/>
    </row>
    <row r="83" customFormat="false" ht="15" hidden="false" customHeight="false" outlineLevel="0" collapsed="false">
      <c r="A83" s="24"/>
      <c r="B83" s="24"/>
      <c r="C83" s="24"/>
      <c r="D83" s="24"/>
      <c r="E83" s="24"/>
      <c r="F83" s="24"/>
      <c r="G83" s="24"/>
      <c r="H83" s="24"/>
      <c r="I83" s="24"/>
      <c r="J83" s="24"/>
      <c r="K83" s="24"/>
      <c r="L83" s="24"/>
      <c r="M83" s="24"/>
      <c r="N83" s="24"/>
    </row>
    <row r="84" customFormat="false" ht="15" hidden="false" customHeight="false" outlineLevel="0" collapsed="false">
      <c r="A84" s="24"/>
      <c r="B84" s="24"/>
      <c r="C84" s="24"/>
      <c r="D84" s="24"/>
      <c r="E84" s="24"/>
      <c r="F84" s="24"/>
      <c r="G84" s="24"/>
      <c r="H84" s="24"/>
      <c r="I84" s="24"/>
      <c r="J84" s="24"/>
      <c r="K84" s="24"/>
      <c r="L84" s="24"/>
      <c r="M84" s="24"/>
      <c r="N84" s="24"/>
    </row>
    <row r="85" customFormat="false" ht="15" hidden="false" customHeight="false" outlineLevel="0" collapsed="false">
      <c r="A85" s="24"/>
      <c r="B85" s="24"/>
      <c r="C85" s="24"/>
      <c r="D85" s="24"/>
      <c r="E85" s="24"/>
      <c r="F85" s="24"/>
      <c r="G85" s="24"/>
      <c r="H85" s="24"/>
      <c r="I85" s="24"/>
      <c r="J85" s="24"/>
      <c r="K85" s="24"/>
      <c r="L85" s="24"/>
      <c r="M85" s="24"/>
      <c r="N85" s="24"/>
    </row>
    <row r="86" customFormat="false" ht="15" hidden="false" customHeight="false" outlineLevel="0" collapsed="false">
      <c r="A86" s="24"/>
      <c r="B86" s="24"/>
      <c r="C86" s="24"/>
      <c r="D86" s="24"/>
      <c r="E86" s="24"/>
      <c r="F86" s="24"/>
      <c r="G86" s="24"/>
      <c r="H86" s="24"/>
      <c r="I86" s="24"/>
      <c r="J86" s="24"/>
      <c r="K86" s="24"/>
      <c r="L86" s="24"/>
      <c r="M86" s="24"/>
      <c r="N86" s="24"/>
    </row>
    <row r="87" customFormat="false" ht="15" hidden="false" customHeight="false" outlineLevel="0" collapsed="false">
      <c r="A87" s="24"/>
      <c r="B87" s="24"/>
      <c r="C87" s="24"/>
      <c r="D87" s="24"/>
      <c r="E87" s="24"/>
      <c r="F87" s="24"/>
      <c r="G87" s="24"/>
      <c r="H87" s="24"/>
      <c r="I87" s="24"/>
      <c r="J87" s="24"/>
      <c r="K87" s="24"/>
      <c r="L87" s="24"/>
      <c r="M87" s="24"/>
      <c r="N87" s="24"/>
    </row>
    <row r="88" customFormat="false" ht="15" hidden="false" customHeight="false" outlineLevel="0" collapsed="false">
      <c r="A88" s="24"/>
      <c r="B88" s="24"/>
      <c r="C88" s="24"/>
      <c r="D88" s="24"/>
      <c r="E88" s="24"/>
      <c r="F88" s="24"/>
      <c r="G88" s="24"/>
      <c r="H88" s="24"/>
      <c r="I88" s="24"/>
      <c r="J88" s="24"/>
      <c r="K88" s="24"/>
      <c r="L88" s="24"/>
      <c r="M88" s="24"/>
      <c r="N88" s="24"/>
    </row>
    <row r="89" customFormat="false" ht="15" hidden="false" customHeight="false" outlineLevel="0" collapsed="false">
      <c r="A89" s="24"/>
      <c r="B89" s="24"/>
      <c r="C89" s="24"/>
      <c r="D89" s="24"/>
      <c r="E89" s="24"/>
      <c r="F89" s="24"/>
      <c r="G89" s="24"/>
      <c r="H89" s="24"/>
      <c r="I89" s="24"/>
      <c r="J89" s="24"/>
      <c r="K89" s="24"/>
      <c r="L89" s="24"/>
      <c r="M89" s="24"/>
      <c r="N89" s="24"/>
    </row>
    <row r="90" customFormat="false" ht="15" hidden="false" customHeight="false" outlineLevel="0" collapsed="false">
      <c r="A90" s="24"/>
      <c r="B90" s="24"/>
      <c r="C90" s="24"/>
      <c r="D90" s="24"/>
      <c r="E90" s="24"/>
      <c r="F90" s="24"/>
      <c r="G90" s="24"/>
      <c r="H90" s="24"/>
      <c r="I90" s="24"/>
      <c r="J90" s="24"/>
      <c r="K90" s="24"/>
      <c r="L90" s="24"/>
      <c r="M90" s="24"/>
      <c r="N90" s="24"/>
    </row>
    <row r="91" customFormat="false" ht="15" hidden="false" customHeight="false" outlineLevel="0" collapsed="false">
      <c r="A91" s="24"/>
      <c r="B91" s="24"/>
      <c r="C91" s="24"/>
      <c r="D91" s="24"/>
      <c r="E91" s="24"/>
      <c r="F91" s="24"/>
      <c r="G91" s="24"/>
      <c r="H91" s="24"/>
      <c r="I91" s="24"/>
      <c r="J91" s="24"/>
      <c r="K91" s="24"/>
      <c r="L91" s="24"/>
      <c r="M91" s="24"/>
      <c r="N91" s="24"/>
    </row>
    <row r="92" customFormat="false" ht="15" hidden="false" customHeight="false" outlineLevel="0" collapsed="false">
      <c r="A92" s="24"/>
      <c r="B92" s="24"/>
      <c r="C92" s="24"/>
      <c r="D92" s="24"/>
      <c r="E92" s="24"/>
      <c r="F92" s="24"/>
      <c r="G92" s="24"/>
      <c r="H92" s="24"/>
      <c r="I92" s="24"/>
      <c r="J92" s="24"/>
      <c r="K92" s="24"/>
      <c r="L92" s="24"/>
      <c r="M92" s="24"/>
      <c r="N92" s="24"/>
    </row>
    <row r="93" customFormat="false" ht="15" hidden="false" customHeight="false" outlineLevel="0" collapsed="false">
      <c r="A93" s="24"/>
      <c r="B93" s="24"/>
      <c r="C93" s="24"/>
      <c r="D93" s="24"/>
      <c r="E93" s="24"/>
      <c r="F93" s="24"/>
      <c r="G93" s="24"/>
      <c r="H93" s="24"/>
      <c r="I93" s="24"/>
      <c r="J93" s="24"/>
      <c r="K93" s="24"/>
      <c r="L93" s="24"/>
      <c r="M93" s="24"/>
      <c r="N93" s="24"/>
    </row>
    <row r="94" customFormat="false" ht="15" hidden="false" customHeight="false" outlineLevel="0" collapsed="false">
      <c r="A94" s="24"/>
      <c r="B94" s="24"/>
      <c r="C94" s="24"/>
      <c r="D94" s="24"/>
      <c r="E94" s="24"/>
      <c r="F94" s="24"/>
      <c r="G94" s="24"/>
      <c r="H94" s="24"/>
      <c r="I94" s="24"/>
      <c r="J94" s="24"/>
      <c r="K94" s="24"/>
      <c r="L94" s="24"/>
      <c r="M94" s="24"/>
      <c r="N94" s="24"/>
    </row>
    <row r="95" customFormat="false" ht="15" hidden="false" customHeight="false" outlineLevel="0" collapsed="false">
      <c r="A95" s="24"/>
      <c r="B95" s="24"/>
      <c r="C95" s="24"/>
      <c r="D95" s="24"/>
      <c r="E95" s="24"/>
      <c r="F95" s="24"/>
      <c r="G95" s="24"/>
      <c r="H95" s="24"/>
      <c r="I95" s="24"/>
      <c r="J95" s="24"/>
      <c r="K95" s="24"/>
      <c r="L95" s="24"/>
      <c r="M95" s="24"/>
      <c r="N95" s="24"/>
    </row>
    <row r="96" customFormat="false" ht="15" hidden="false" customHeight="false" outlineLevel="0" collapsed="false">
      <c r="A96" s="24"/>
      <c r="B96" s="24"/>
      <c r="C96" s="24"/>
      <c r="D96" s="24"/>
      <c r="E96" s="24"/>
      <c r="F96" s="24"/>
      <c r="G96" s="24"/>
      <c r="H96" s="24"/>
      <c r="I96" s="24"/>
      <c r="J96" s="24"/>
      <c r="K96" s="24"/>
      <c r="L96" s="24"/>
      <c r="M96" s="24"/>
      <c r="N96" s="24"/>
    </row>
    <row r="97" customFormat="false" ht="15" hidden="false" customHeight="false" outlineLevel="0" collapsed="false">
      <c r="A97" s="24"/>
      <c r="B97" s="24"/>
      <c r="C97" s="24"/>
      <c r="D97" s="24"/>
      <c r="E97" s="24"/>
      <c r="F97" s="24"/>
      <c r="G97" s="24"/>
      <c r="H97" s="24"/>
      <c r="I97" s="24"/>
      <c r="J97" s="24"/>
      <c r="K97" s="24"/>
      <c r="L97" s="24"/>
      <c r="M97" s="24"/>
      <c r="N97" s="24"/>
    </row>
    <row r="98" customFormat="false" ht="15" hidden="false" customHeight="false" outlineLevel="0" collapsed="false">
      <c r="A98" s="24"/>
      <c r="B98" s="24"/>
      <c r="C98" s="24"/>
      <c r="D98" s="24"/>
      <c r="E98" s="24"/>
      <c r="F98" s="24"/>
      <c r="G98" s="24"/>
      <c r="H98" s="24"/>
      <c r="I98" s="24"/>
      <c r="J98" s="24"/>
      <c r="K98" s="24"/>
      <c r="L98" s="24"/>
      <c r="M98" s="24"/>
      <c r="N98" s="24"/>
    </row>
    <row r="99" customFormat="false" ht="15" hidden="false" customHeight="false" outlineLevel="0" collapsed="false">
      <c r="A99" s="24"/>
      <c r="B99" s="24"/>
      <c r="C99" s="24"/>
      <c r="D99" s="24"/>
      <c r="E99" s="24"/>
      <c r="F99" s="24"/>
      <c r="G99" s="24"/>
      <c r="H99" s="24"/>
      <c r="I99" s="24"/>
      <c r="J99" s="24"/>
      <c r="K99" s="24"/>
      <c r="L99" s="24"/>
      <c r="M99" s="24"/>
      <c r="N99" s="24"/>
    </row>
    <row r="100" customFormat="false" ht="15" hidden="false" customHeight="false" outlineLevel="0" collapsed="false">
      <c r="A100" s="24"/>
      <c r="B100" s="24"/>
      <c r="C100" s="24"/>
      <c r="D100" s="24"/>
      <c r="E100" s="24"/>
      <c r="F100" s="24"/>
      <c r="G100" s="24"/>
      <c r="H100" s="24"/>
      <c r="I100" s="24"/>
      <c r="J100" s="24"/>
      <c r="K100" s="24"/>
      <c r="L100" s="24"/>
      <c r="M100" s="24"/>
      <c r="N100" s="24"/>
    </row>
    <row r="101" customFormat="false" ht="15" hidden="false" customHeight="false" outlineLevel="0" collapsed="false">
      <c r="A101" s="24"/>
      <c r="B101" s="24"/>
      <c r="C101" s="24"/>
      <c r="D101" s="24"/>
      <c r="E101" s="24"/>
      <c r="F101" s="24"/>
      <c r="G101" s="24"/>
      <c r="H101" s="24"/>
      <c r="I101" s="24"/>
      <c r="J101" s="24"/>
      <c r="K101" s="24"/>
      <c r="L101" s="24"/>
      <c r="M101" s="24"/>
      <c r="N101" s="24"/>
    </row>
    <row r="102" customFormat="false" ht="15" hidden="false" customHeight="false" outlineLevel="0" collapsed="false">
      <c r="A102" s="24"/>
      <c r="B102" s="24"/>
      <c r="C102" s="24"/>
      <c r="D102" s="24"/>
      <c r="E102" s="24"/>
      <c r="F102" s="24"/>
      <c r="G102" s="24"/>
      <c r="H102" s="24"/>
      <c r="I102" s="24"/>
      <c r="J102" s="24"/>
      <c r="K102" s="24"/>
      <c r="L102" s="24"/>
      <c r="M102" s="24"/>
      <c r="N102" s="24"/>
    </row>
    <row r="103" customFormat="false" ht="15" hidden="false" customHeight="false" outlineLevel="0" collapsed="false">
      <c r="A103" s="24"/>
      <c r="B103" s="24"/>
      <c r="C103" s="24"/>
      <c r="D103" s="24"/>
      <c r="E103" s="24"/>
      <c r="F103" s="24"/>
      <c r="G103" s="24"/>
      <c r="H103" s="24"/>
      <c r="I103" s="24"/>
      <c r="J103" s="24"/>
      <c r="K103" s="24"/>
      <c r="L103" s="24"/>
      <c r="M103" s="24"/>
      <c r="N103" s="24"/>
    </row>
    <row r="104" customFormat="false" ht="15" hidden="false" customHeight="false" outlineLevel="0" collapsed="false">
      <c r="A104" s="24"/>
      <c r="B104" s="24"/>
      <c r="C104" s="24"/>
      <c r="D104" s="24"/>
      <c r="E104" s="24"/>
      <c r="F104" s="24"/>
      <c r="G104" s="24"/>
      <c r="H104" s="24"/>
      <c r="I104" s="24"/>
      <c r="J104" s="24"/>
      <c r="K104" s="24"/>
      <c r="L104" s="24"/>
      <c r="M104" s="24"/>
      <c r="N104" s="24"/>
    </row>
    <row r="105" customFormat="false" ht="15" hidden="false" customHeight="false" outlineLevel="0" collapsed="false">
      <c r="A105" s="24"/>
      <c r="B105" s="24"/>
      <c r="C105" s="24"/>
      <c r="D105" s="24"/>
      <c r="E105" s="24"/>
      <c r="F105" s="24"/>
      <c r="G105" s="24"/>
      <c r="H105" s="24"/>
      <c r="I105" s="24"/>
      <c r="J105" s="24"/>
      <c r="K105" s="24"/>
      <c r="L105" s="24"/>
      <c r="M105" s="24"/>
      <c r="N105" s="24"/>
    </row>
    <row r="106" customFormat="false" ht="15" hidden="false" customHeight="false" outlineLevel="0" collapsed="false">
      <c r="A106" s="24"/>
      <c r="B106" s="24"/>
      <c r="C106" s="24"/>
      <c r="D106" s="24"/>
      <c r="E106" s="24"/>
      <c r="F106" s="24"/>
      <c r="G106" s="24"/>
      <c r="H106" s="24"/>
      <c r="I106" s="24"/>
      <c r="J106" s="24"/>
      <c r="K106" s="24"/>
      <c r="L106" s="24"/>
      <c r="M106" s="24"/>
      <c r="N106" s="24"/>
    </row>
    <row r="107" customFormat="false" ht="15" hidden="false" customHeight="false" outlineLevel="0" collapsed="false">
      <c r="A107" s="24"/>
      <c r="B107" s="24"/>
      <c r="C107" s="24"/>
      <c r="D107" s="24"/>
      <c r="E107" s="24"/>
      <c r="F107" s="24"/>
      <c r="G107" s="24"/>
      <c r="H107" s="24"/>
      <c r="I107" s="24"/>
      <c r="J107" s="24"/>
      <c r="K107" s="24"/>
      <c r="L107" s="24"/>
      <c r="M107" s="24"/>
      <c r="N107" s="24"/>
    </row>
    <row r="108" customFormat="false" ht="15" hidden="false" customHeight="false" outlineLevel="0" collapsed="false">
      <c r="A108" s="24"/>
      <c r="B108" s="24"/>
      <c r="C108" s="24"/>
      <c r="D108" s="24"/>
      <c r="E108" s="24"/>
      <c r="F108" s="24"/>
      <c r="G108" s="24"/>
      <c r="H108" s="24"/>
      <c r="I108" s="24"/>
      <c r="J108" s="24"/>
      <c r="K108" s="24"/>
      <c r="L108" s="24"/>
      <c r="M108" s="24"/>
      <c r="N108" s="24"/>
    </row>
    <row r="109" customFormat="false" ht="15" hidden="false" customHeight="false" outlineLevel="0" collapsed="false">
      <c r="A109" s="24"/>
      <c r="B109" s="24"/>
      <c r="C109" s="24"/>
      <c r="D109" s="24"/>
      <c r="E109" s="24"/>
      <c r="F109" s="24"/>
      <c r="G109" s="24"/>
      <c r="H109" s="24"/>
      <c r="I109" s="24"/>
      <c r="J109" s="24"/>
      <c r="K109" s="24"/>
      <c r="L109" s="24"/>
      <c r="M109" s="24"/>
      <c r="N109" s="24"/>
    </row>
    <row r="110" customFormat="false" ht="15" hidden="false" customHeight="false" outlineLevel="0" collapsed="false">
      <c r="A110" s="24"/>
      <c r="B110" s="24"/>
      <c r="C110" s="24"/>
      <c r="D110" s="24"/>
      <c r="E110" s="24"/>
      <c r="F110" s="24"/>
      <c r="G110" s="24"/>
      <c r="H110" s="24"/>
      <c r="I110" s="24"/>
      <c r="J110" s="24"/>
      <c r="K110" s="24"/>
      <c r="L110" s="24"/>
      <c r="M110" s="24"/>
      <c r="N110" s="24"/>
    </row>
    <row r="111" customFormat="false" ht="15" hidden="false" customHeight="false" outlineLevel="0" collapsed="false">
      <c r="A111" s="24"/>
      <c r="B111" s="24"/>
      <c r="C111" s="24"/>
      <c r="D111" s="24"/>
      <c r="E111" s="24"/>
      <c r="F111" s="24"/>
      <c r="G111" s="24"/>
      <c r="H111" s="24"/>
      <c r="I111" s="24"/>
      <c r="J111" s="24"/>
      <c r="K111" s="24"/>
      <c r="L111" s="24"/>
      <c r="M111" s="24"/>
      <c r="N111" s="24"/>
    </row>
    <row r="112" customFormat="false" ht="15" hidden="false" customHeight="false" outlineLevel="0" collapsed="false">
      <c r="A112" s="24"/>
      <c r="B112" s="24"/>
      <c r="C112" s="24"/>
      <c r="D112" s="24"/>
      <c r="E112" s="24"/>
      <c r="F112" s="24"/>
      <c r="G112" s="24"/>
      <c r="H112" s="24"/>
      <c r="I112" s="24"/>
      <c r="J112" s="24"/>
      <c r="K112" s="24"/>
      <c r="L112" s="24"/>
      <c r="M112" s="24"/>
      <c r="N112" s="24"/>
    </row>
    <row r="113" customFormat="false" ht="15" hidden="false" customHeight="false" outlineLevel="0" collapsed="false">
      <c r="A113" s="24"/>
      <c r="B113" s="24"/>
      <c r="C113" s="24"/>
      <c r="D113" s="24"/>
      <c r="E113" s="24"/>
      <c r="F113" s="24"/>
      <c r="G113" s="24"/>
      <c r="H113" s="24"/>
      <c r="I113" s="24"/>
      <c r="J113" s="24"/>
      <c r="K113" s="24"/>
      <c r="L113" s="24"/>
      <c r="M113" s="24"/>
      <c r="N113" s="24"/>
    </row>
    <row r="114" customFormat="false" ht="15" hidden="false" customHeight="false" outlineLevel="0" collapsed="false">
      <c r="A114" s="24"/>
      <c r="B114" s="24"/>
      <c r="C114" s="24"/>
      <c r="D114" s="24"/>
      <c r="E114" s="24"/>
      <c r="F114" s="24"/>
      <c r="G114" s="24"/>
      <c r="H114" s="24"/>
      <c r="I114" s="24"/>
      <c r="J114" s="24"/>
      <c r="K114" s="24"/>
      <c r="L114" s="24"/>
      <c r="M114" s="24"/>
      <c r="N114" s="24"/>
    </row>
    <row r="115" customFormat="false" ht="15" hidden="false" customHeight="false" outlineLevel="0" collapsed="false">
      <c r="A115" s="24"/>
      <c r="B115" s="24"/>
      <c r="C115" s="24"/>
      <c r="D115" s="24"/>
      <c r="E115" s="24"/>
      <c r="F115" s="24"/>
      <c r="G115" s="24"/>
      <c r="H115" s="24"/>
      <c r="I115" s="24"/>
      <c r="J115" s="24"/>
      <c r="K115" s="24"/>
      <c r="L115" s="24"/>
      <c r="M115" s="24"/>
      <c r="N115" s="24"/>
    </row>
    <row r="116" customFormat="false" ht="15" hidden="false" customHeight="false" outlineLevel="0" collapsed="false">
      <c r="A116" s="24"/>
      <c r="B116" s="24"/>
      <c r="C116" s="24"/>
      <c r="D116" s="24"/>
      <c r="E116" s="24"/>
      <c r="F116" s="24"/>
      <c r="G116" s="24"/>
      <c r="H116" s="24"/>
      <c r="I116" s="24"/>
      <c r="J116" s="24"/>
      <c r="K116" s="24"/>
      <c r="L116" s="24"/>
      <c r="M116" s="24"/>
      <c r="N116" s="24"/>
    </row>
    <row r="117" customFormat="false" ht="15" hidden="false" customHeight="false" outlineLevel="0" collapsed="false">
      <c r="A117" s="24"/>
      <c r="B117" s="24"/>
      <c r="C117" s="24"/>
      <c r="D117" s="24"/>
      <c r="E117" s="24"/>
      <c r="F117" s="24"/>
      <c r="G117" s="24"/>
      <c r="H117" s="24"/>
      <c r="I117" s="24"/>
      <c r="J117" s="24"/>
      <c r="K117" s="24"/>
      <c r="L117" s="24"/>
      <c r="M117" s="24"/>
      <c r="N117" s="24"/>
    </row>
    <row r="118" customFormat="false" ht="15" hidden="false" customHeight="false" outlineLevel="0" collapsed="false">
      <c r="A118" s="24"/>
      <c r="B118" s="24"/>
      <c r="C118" s="24"/>
      <c r="D118" s="24"/>
      <c r="E118" s="24"/>
      <c r="F118" s="24"/>
      <c r="G118" s="24"/>
      <c r="H118" s="24"/>
      <c r="I118" s="24"/>
      <c r="J118" s="24"/>
      <c r="K118" s="24"/>
      <c r="L118" s="24"/>
      <c r="M118" s="24"/>
      <c r="N118" s="24"/>
    </row>
    <row r="119" customFormat="false" ht="15" hidden="false" customHeight="false" outlineLevel="0" collapsed="false">
      <c r="A119" s="24"/>
      <c r="B119" s="24"/>
      <c r="C119" s="24"/>
      <c r="D119" s="24"/>
      <c r="E119" s="24"/>
      <c r="F119" s="24"/>
      <c r="G119" s="24"/>
      <c r="H119" s="24"/>
      <c r="I119" s="24"/>
      <c r="J119" s="24"/>
      <c r="K119" s="24"/>
      <c r="L119" s="24"/>
      <c r="M119" s="24"/>
      <c r="N119" s="24"/>
    </row>
    <row r="120" customFormat="false" ht="15" hidden="false" customHeight="false" outlineLevel="0" collapsed="false">
      <c r="A120" s="24"/>
      <c r="B120" s="24"/>
      <c r="C120" s="24"/>
      <c r="D120" s="24"/>
      <c r="E120" s="24"/>
      <c r="F120" s="24"/>
      <c r="G120" s="24"/>
      <c r="H120" s="24"/>
      <c r="I120" s="24"/>
      <c r="J120" s="24"/>
      <c r="K120" s="24"/>
      <c r="L120" s="24"/>
      <c r="M120" s="24"/>
      <c r="N120" s="24"/>
    </row>
    <row r="121" customFormat="false" ht="15" hidden="false" customHeight="false" outlineLevel="0" collapsed="false">
      <c r="A121" s="24"/>
      <c r="B121" s="24"/>
      <c r="C121" s="24"/>
      <c r="D121" s="24"/>
      <c r="E121" s="24"/>
      <c r="F121" s="24"/>
      <c r="G121" s="24"/>
      <c r="H121" s="24"/>
      <c r="I121" s="24"/>
      <c r="J121" s="24"/>
      <c r="K121" s="24"/>
      <c r="L121" s="24"/>
      <c r="M121" s="24"/>
      <c r="N121" s="24"/>
    </row>
    <row r="122" customFormat="false" ht="15" hidden="false" customHeight="false" outlineLevel="0" collapsed="false">
      <c r="A122" s="24"/>
      <c r="B122" s="24"/>
      <c r="C122" s="24"/>
      <c r="D122" s="24"/>
      <c r="E122" s="24"/>
      <c r="F122" s="24"/>
      <c r="G122" s="24"/>
      <c r="H122" s="24"/>
      <c r="I122" s="24"/>
      <c r="J122" s="24"/>
      <c r="K122" s="24"/>
      <c r="L122" s="24"/>
      <c r="M122" s="24"/>
      <c r="N122" s="24"/>
    </row>
    <row r="123" customFormat="false" ht="15" hidden="false" customHeight="false" outlineLevel="0" collapsed="false">
      <c r="A123" s="24"/>
      <c r="B123" s="24"/>
      <c r="C123" s="24"/>
      <c r="D123" s="24"/>
      <c r="E123" s="24"/>
      <c r="F123" s="24"/>
      <c r="G123" s="24"/>
      <c r="H123" s="24"/>
      <c r="I123" s="24"/>
      <c r="J123" s="24"/>
      <c r="K123" s="24"/>
      <c r="L123" s="24"/>
      <c r="M123" s="24"/>
      <c r="N123" s="24"/>
    </row>
    <row r="124" customFormat="false" ht="15" hidden="false" customHeight="false" outlineLevel="0" collapsed="false">
      <c r="A124" s="24"/>
      <c r="B124" s="24"/>
      <c r="C124" s="24"/>
      <c r="D124" s="24"/>
      <c r="E124" s="24"/>
      <c r="F124" s="24"/>
      <c r="G124" s="24"/>
      <c r="H124" s="24"/>
      <c r="I124" s="24"/>
      <c r="J124" s="24"/>
      <c r="K124" s="24"/>
      <c r="L124" s="24"/>
      <c r="M124" s="24"/>
      <c r="N124" s="24"/>
    </row>
    <row r="125" customFormat="false" ht="15" hidden="false" customHeight="false" outlineLevel="0" collapsed="false">
      <c r="A125" s="24"/>
      <c r="B125" s="24"/>
      <c r="C125" s="24"/>
      <c r="D125" s="24"/>
      <c r="E125" s="24"/>
      <c r="F125" s="24"/>
      <c r="G125" s="24"/>
      <c r="H125" s="24"/>
      <c r="I125" s="24"/>
      <c r="J125" s="24"/>
      <c r="K125" s="24"/>
      <c r="L125" s="24"/>
      <c r="M125" s="24"/>
      <c r="N125" s="24"/>
    </row>
    <row r="126" customFormat="false" ht="15" hidden="false" customHeight="false" outlineLevel="0" collapsed="false">
      <c r="A126" s="24"/>
      <c r="B126" s="24"/>
      <c r="C126" s="24"/>
      <c r="D126" s="24"/>
      <c r="E126" s="24"/>
      <c r="F126" s="24"/>
      <c r="G126" s="24"/>
      <c r="H126" s="24"/>
      <c r="I126" s="24"/>
      <c r="J126" s="24"/>
      <c r="K126" s="24"/>
      <c r="L126" s="24"/>
      <c r="M126" s="24"/>
      <c r="N126" s="24"/>
    </row>
    <row r="127" customFormat="false" ht="15" hidden="false" customHeight="false" outlineLevel="0" collapsed="false">
      <c r="A127" s="24"/>
      <c r="B127" s="24"/>
      <c r="C127" s="24"/>
      <c r="D127" s="24"/>
      <c r="E127" s="24"/>
      <c r="F127" s="24"/>
      <c r="G127" s="24"/>
      <c r="H127" s="24"/>
      <c r="I127" s="24"/>
      <c r="J127" s="24"/>
      <c r="K127" s="24"/>
      <c r="L127" s="24"/>
      <c r="M127" s="24"/>
      <c r="N127" s="24"/>
    </row>
    <row r="128" customFormat="false" ht="15" hidden="false" customHeight="false" outlineLevel="0" collapsed="false">
      <c r="A128" s="24"/>
      <c r="B128" s="24"/>
      <c r="C128" s="24"/>
      <c r="D128" s="24"/>
      <c r="E128" s="24"/>
      <c r="F128" s="24"/>
      <c r="G128" s="24"/>
      <c r="H128" s="24"/>
      <c r="I128" s="24"/>
      <c r="J128" s="24"/>
      <c r="K128" s="24"/>
      <c r="L128" s="24"/>
      <c r="M128" s="24"/>
      <c r="N128" s="24"/>
    </row>
    <row r="129" customFormat="false" ht="15" hidden="false" customHeight="false" outlineLevel="0" collapsed="false">
      <c r="A129" s="24"/>
      <c r="B129" s="24"/>
      <c r="C129" s="24"/>
      <c r="D129" s="24"/>
      <c r="E129" s="24"/>
      <c r="F129" s="24"/>
      <c r="G129" s="24"/>
      <c r="H129" s="24"/>
      <c r="I129" s="24"/>
      <c r="J129" s="24"/>
      <c r="K129" s="24"/>
      <c r="L129" s="24"/>
      <c r="M129" s="24"/>
      <c r="N129" s="24"/>
    </row>
    <row r="130" customFormat="false" ht="15" hidden="false" customHeight="false" outlineLevel="0" collapsed="false">
      <c r="A130" s="24"/>
      <c r="B130" s="24"/>
      <c r="C130" s="24"/>
      <c r="D130" s="24"/>
      <c r="E130" s="24"/>
      <c r="F130" s="24"/>
      <c r="G130" s="24"/>
      <c r="H130" s="24"/>
      <c r="I130" s="24"/>
      <c r="J130" s="24"/>
      <c r="K130" s="24"/>
      <c r="L130" s="24"/>
      <c r="M130" s="24"/>
      <c r="N130" s="24"/>
    </row>
    <row r="131" customFormat="false" ht="15" hidden="false" customHeight="false" outlineLevel="0" collapsed="false">
      <c r="A131" s="24"/>
      <c r="B131" s="24"/>
      <c r="C131" s="24"/>
      <c r="D131" s="24"/>
      <c r="E131" s="24"/>
      <c r="F131" s="24"/>
      <c r="G131" s="24"/>
      <c r="H131" s="24"/>
      <c r="I131" s="24"/>
      <c r="J131" s="24"/>
      <c r="K131" s="24"/>
      <c r="L131" s="24"/>
      <c r="M131" s="24"/>
      <c r="N131" s="24"/>
    </row>
    <row r="132" customFormat="false" ht="15" hidden="false" customHeight="false" outlineLevel="0" collapsed="false">
      <c r="A132" s="24"/>
      <c r="B132" s="24"/>
      <c r="C132" s="24"/>
      <c r="D132" s="24"/>
      <c r="E132" s="24"/>
      <c r="F132" s="24"/>
      <c r="G132" s="24"/>
      <c r="H132" s="24"/>
      <c r="I132" s="24"/>
      <c r="J132" s="24"/>
      <c r="K132" s="24"/>
      <c r="L132" s="24"/>
      <c r="M132" s="24"/>
      <c r="N132" s="24"/>
    </row>
    <row r="133" customFormat="false" ht="15" hidden="false" customHeight="false" outlineLevel="0" collapsed="false">
      <c r="A133" s="24"/>
      <c r="B133" s="24"/>
      <c r="C133" s="24"/>
      <c r="D133" s="24"/>
      <c r="E133" s="24"/>
      <c r="F133" s="24"/>
      <c r="G133" s="24"/>
      <c r="H133" s="24"/>
      <c r="I133" s="24"/>
      <c r="J133" s="24"/>
      <c r="K133" s="24"/>
      <c r="L133" s="24"/>
      <c r="M133" s="24"/>
      <c r="N133" s="24"/>
    </row>
    <row r="134" customFormat="false" ht="15" hidden="false" customHeight="false" outlineLevel="0" collapsed="false">
      <c r="A134" s="24"/>
      <c r="B134" s="24"/>
      <c r="C134" s="24"/>
      <c r="D134" s="24"/>
      <c r="E134" s="24"/>
      <c r="F134" s="24"/>
      <c r="G134" s="24"/>
      <c r="H134" s="24"/>
      <c r="I134" s="24"/>
      <c r="J134" s="24"/>
      <c r="K134" s="24"/>
      <c r="L134" s="24"/>
      <c r="M134" s="24"/>
      <c r="N134" s="24"/>
    </row>
    <row r="135" customFormat="false" ht="15" hidden="false" customHeight="false" outlineLevel="0" collapsed="false">
      <c r="A135" s="24"/>
      <c r="B135" s="24"/>
      <c r="C135" s="24"/>
      <c r="D135" s="24"/>
      <c r="E135" s="24"/>
      <c r="F135" s="24"/>
      <c r="G135" s="24"/>
      <c r="H135" s="24"/>
      <c r="I135" s="24"/>
      <c r="J135" s="24"/>
      <c r="K135" s="24"/>
      <c r="L135" s="24"/>
      <c r="M135" s="24"/>
      <c r="N135" s="24"/>
    </row>
    <row r="136" customFormat="false" ht="15" hidden="false" customHeight="false" outlineLevel="0" collapsed="false">
      <c r="A136" s="24"/>
      <c r="B136" s="24"/>
      <c r="C136" s="24"/>
      <c r="D136" s="24"/>
      <c r="E136" s="24"/>
      <c r="F136" s="24"/>
      <c r="G136" s="24"/>
      <c r="H136" s="24"/>
      <c r="I136" s="24"/>
      <c r="J136" s="24"/>
      <c r="K136" s="24"/>
      <c r="L136" s="24"/>
      <c r="M136" s="24"/>
      <c r="N136" s="24"/>
    </row>
    <row r="137" customFormat="false" ht="15" hidden="false" customHeight="false" outlineLevel="0" collapsed="false">
      <c r="A137" s="24"/>
      <c r="B137" s="24"/>
      <c r="C137" s="24"/>
      <c r="D137" s="24"/>
      <c r="E137" s="24"/>
      <c r="F137" s="24"/>
      <c r="G137" s="24"/>
      <c r="H137" s="24"/>
      <c r="I137" s="24"/>
      <c r="J137" s="24"/>
      <c r="K137" s="24"/>
      <c r="L137" s="24"/>
      <c r="M137" s="24"/>
      <c r="N137" s="24"/>
    </row>
    <row r="138" customFormat="false" ht="15" hidden="false" customHeight="false" outlineLevel="0" collapsed="false">
      <c r="A138" s="24"/>
      <c r="B138" s="24"/>
      <c r="C138" s="24"/>
      <c r="D138" s="24"/>
      <c r="E138" s="24"/>
      <c r="F138" s="24"/>
      <c r="G138" s="24"/>
      <c r="H138" s="24"/>
      <c r="I138" s="24"/>
      <c r="J138" s="24"/>
      <c r="K138" s="24"/>
      <c r="L138" s="24"/>
      <c r="M138" s="24"/>
      <c r="N138" s="24"/>
    </row>
    <row r="139" customFormat="false" ht="15" hidden="false" customHeight="false" outlineLevel="0" collapsed="false">
      <c r="A139" s="24"/>
      <c r="B139" s="24"/>
      <c r="C139" s="24"/>
      <c r="D139" s="24"/>
      <c r="E139" s="24"/>
      <c r="F139" s="24"/>
      <c r="G139" s="24"/>
      <c r="H139" s="24"/>
      <c r="I139" s="24"/>
      <c r="J139" s="24"/>
      <c r="K139" s="24"/>
      <c r="L139" s="24"/>
      <c r="M139" s="24"/>
      <c r="N139" s="24"/>
    </row>
    <row r="140" customFormat="false" ht="15" hidden="false" customHeight="false" outlineLevel="0" collapsed="false">
      <c r="A140" s="24"/>
      <c r="B140" s="24"/>
      <c r="C140" s="24"/>
      <c r="D140" s="24"/>
      <c r="E140" s="24"/>
      <c r="F140" s="24"/>
      <c r="G140" s="24"/>
      <c r="H140" s="24"/>
      <c r="I140" s="24"/>
      <c r="J140" s="24"/>
      <c r="K140" s="24"/>
      <c r="L140" s="24"/>
      <c r="M140" s="24"/>
      <c r="N140" s="24"/>
    </row>
    <row r="141" customFormat="false" ht="15" hidden="false" customHeight="false" outlineLevel="0" collapsed="false">
      <c r="A141" s="24"/>
      <c r="B141" s="24"/>
      <c r="C141" s="24"/>
      <c r="D141" s="24"/>
      <c r="E141" s="24"/>
      <c r="F141" s="24"/>
      <c r="G141" s="24"/>
      <c r="H141" s="24"/>
      <c r="I141" s="24"/>
      <c r="J141" s="24"/>
      <c r="K141" s="24"/>
      <c r="L141" s="24"/>
      <c r="M141" s="24"/>
      <c r="N141" s="24"/>
    </row>
    <row r="142" customFormat="false" ht="15" hidden="false" customHeight="false" outlineLevel="0" collapsed="false">
      <c r="A142" s="24"/>
      <c r="B142" s="24"/>
      <c r="C142" s="24"/>
      <c r="D142" s="24"/>
      <c r="E142" s="24"/>
      <c r="F142" s="24"/>
      <c r="G142" s="24"/>
      <c r="H142" s="24"/>
      <c r="I142" s="24"/>
      <c r="J142" s="24"/>
      <c r="K142" s="24"/>
      <c r="L142" s="24"/>
      <c r="M142" s="24"/>
      <c r="N142" s="24"/>
    </row>
    <row r="143" customFormat="false" ht="15" hidden="false" customHeight="false" outlineLevel="0" collapsed="false">
      <c r="A143" s="24"/>
      <c r="B143" s="24"/>
      <c r="C143" s="24"/>
      <c r="D143" s="24"/>
      <c r="E143" s="24"/>
      <c r="F143" s="24"/>
      <c r="G143" s="24"/>
      <c r="H143" s="24"/>
      <c r="I143" s="24"/>
      <c r="J143" s="24"/>
      <c r="K143" s="24"/>
      <c r="L143" s="24"/>
      <c r="M143" s="24"/>
      <c r="N143" s="24"/>
    </row>
    <row r="144" customFormat="false" ht="15" hidden="false" customHeight="false" outlineLevel="0" collapsed="false">
      <c r="A144" s="24"/>
      <c r="B144" s="24"/>
      <c r="C144" s="24"/>
      <c r="D144" s="24"/>
      <c r="E144" s="24"/>
      <c r="F144" s="24"/>
      <c r="G144" s="24"/>
      <c r="H144" s="24"/>
      <c r="I144" s="24"/>
      <c r="J144" s="24"/>
      <c r="K144" s="24"/>
      <c r="L144" s="24"/>
      <c r="M144" s="24"/>
      <c r="N144" s="24"/>
    </row>
    <row r="145" customFormat="false" ht="15" hidden="false" customHeight="false" outlineLevel="0" collapsed="false">
      <c r="A145" s="24"/>
      <c r="B145" s="24"/>
      <c r="C145" s="24"/>
      <c r="D145" s="24"/>
      <c r="E145" s="24"/>
      <c r="F145" s="24"/>
      <c r="G145" s="24"/>
      <c r="H145" s="24"/>
      <c r="I145" s="24"/>
      <c r="J145" s="24"/>
      <c r="K145" s="24"/>
      <c r="L145" s="24"/>
      <c r="M145" s="24"/>
      <c r="N145" s="24"/>
    </row>
    <row r="146" customFormat="false" ht="15" hidden="false" customHeight="false" outlineLevel="0" collapsed="false">
      <c r="A146" s="24"/>
      <c r="B146" s="24"/>
      <c r="C146" s="24"/>
      <c r="D146" s="24"/>
      <c r="E146" s="24"/>
      <c r="F146" s="24"/>
      <c r="G146" s="24"/>
      <c r="H146" s="24"/>
      <c r="I146" s="24"/>
      <c r="J146" s="24"/>
      <c r="K146" s="24"/>
      <c r="L146" s="24"/>
      <c r="M146" s="24"/>
      <c r="N146" s="24"/>
    </row>
    <row r="147" customFormat="false" ht="15" hidden="false" customHeight="false" outlineLevel="0" collapsed="false">
      <c r="A147" s="24"/>
      <c r="B147" s="24"/>
      <c r="C147" s="24"/>
      <c r="D147" s="24"/>
      <c r="E147" s="24"/>
      <c r="F147" s="24"/>
      <c r="G147" s="24"/>
      <c r="H147" s="24"/>
      <c r="I147" s="24"/>
      <c r="J147" s="24"/>
      <c r="K147" s="24"/>
      <c r="L147" s="24"/>
      <c r="M147" s="24"/>
      <c r="N147" s="24"/>
    </row>
    <row r="148" customFormat="false" ht="15" hidden="false" customHeight="false" outlineLevel="0" collapsed="false">
      <c r="A148" s="24"/>
      <c r="B148" s="24"/>
      <c r="C148" s="24"/>
      <c r="D148" s="24"/>
      <c r="E148" s="24"/>
      <c r="F148" s="24"/>
      <c r="G148" s="24"/>
      <c r="H148" s="24"/>
      <c r="I148" s="24"/>
      <c r="J148" s="24"/>
      <c r="K148" s="24"/>
      <c r="L148" s="24"/>
      <c r="M148" s="24"/>
      <c r="N148" s="24"/>
    </row>
  </sheetData>
  <sheetProtection sheet="true" formatCells="false" formatColumns="false" formatRows="false" sort="false" autoFilter="false"/>
  <mergeCells count="5">
    <mergeCell ref="B3:I3"/>
    <mergeCell ref="D9:E9"/>
    <mergeCell ref="D10:E10"/>
    <mergeCell ref="B13:E13"/>
    <mergeCell ref="B34:D34"/>
  </mergeCells>
  <dataValidations count="4">
    <dataValidation allowBlank="true" error="Enter a whole number." errorStyle="stop" errorTitle="Whole number" operator="between" showDropDown="false" showErrorMessage="true" showInputMessage="false" sqref="D7:D8" type="whole">
      <formula1>0</formula1>
      <formula2>200</formula2>
    </dataValidation>
    <dataValidation allowBlank="true" error="Enter a percentage, e.g. 10%." errorStyle="stop" errorTitle="Percentage" operator="between" showDropDown="false" showErrorMessage="true" showInputMessage="false" sqref="C37:C48" type="decimal">
      <formula1>0</formula1>
      <formula2>1</formula2>
    </dataValidation>
    <dataValidation allowBlank="true" error="Choose Yes, No or Extra cost." errorStyle="stop" errorTitle="Choose" operator="between" showDropDown="false" showErrorMessage="true" showInputMessage="false" sqref="E16:E31" type="list">
      <formula1>"Yes,No,Extra cost"</formula1>
      <formula2>0</formula2>
    </dataValidation>
    <dataValidation allowBlank="true" error="Choose In-house, Outsourced, Both or Not offered." errorStyle="stop" errorTitle="Choose" operator="between" showDropDown="false" showErrorMessage="true" showInputMessage="false" sqref="C16:C31" type="list">
      <formula1>"In-house,Outsourced,Both,Not offered"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F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6"/>
    <col collapsed="false" customWidth="true" hidden="false" outlineLevel="0" max="3" min="3" style="0" width="30"/>
    <col collapsed="false" customWidth="true" hidden="false" outlineLevel="0" max="4" min="4" style="0" width="50"/>
    <col collapsed="false" customWidth="true" hidden="false" outlineLevel="0" max="5" min="5" style="0" width="16"/>
    <col collapsed="false" customWidth="true" hidden="false" outlineLevel="0" max="6" min="6" style="0" width="40"/>
  </cols>
  <sheetData>
    <row r="2" customFormat="false" ht="19.7" hidden="false" customHeight="false" outlineLevel="0" collapsed="false">
      <c r="B2" s="1" t="s">
        <v>1299</v>
      </c>
    </row>
    <row r="3" customFormat="false" ht="30" hidden="false" customHeight="true" outlineLevel="0" collapsed="false">
      <c r="B3" s="2" t="s">
        <v>1300</v>
      </c>
      <c r="C3" s="2"/>
      <c r="D3" s="2"/>
      <c r="E3" s="2"/>
    </row>
    <row r="5" customFormat="false" ht="15" hidden="false" customHeight="false" outlineLevel="0" collapsed="false">
      <c r="B5" s="17" t="s">
        <v>1301</v>
      </c>
      <c r="C5" s="17" t="s">
        <v>1302</v>
      </c>
      <c r="D5" s="17" t="s">
        <v>1303</v>
      </c>
      <c r="E5" s="17" t="s">
        <v>1304</v>
      </c>
      <c r="F5" s="17" t="s">
        <v>1305</v>
      </c>
    </row>
    <row r="6" customFormat="false" ht="15" hidden="false" customHeight="false" outlineLevel="0" collapsed="false">
      <c r="B6" s="20" t="n">
        <v>1</v>
      </c>
      <c r="C6" s="13"/>
      <c r="D6" s="13"/>
      <c r="E6" s="13"/>
      <c r="F6" s="13"/>
    </row>
    <row r="7" customFormat="false" ht="15" hidden="false" customHeight="false" outlineLevel="0" collapsed="false">
      <c r="B7" s="20" t="n">
        <v>2</v>
      </c>
      <c r="C7" s="13"/>
      <c r="D7" s="13"/>
      <c r="E7" s="13"/>
      <c r="F7" s="13"/>
    </row>
    <row r="8" customFormat="false" ht="15" hidden="false" customHeight="false" outlineLevel="0" collapsed="false">
      <c r="B8" s="20" t="n">
        <v>3</v>
      </c>
      <c r="C8" s="13"/>
      <c r="D8" s="13"/>
      <c r="E8" s="13"/>
      <c r="F8" s="13"/>
    </row>
    <row r="9" customFormat="false" ht="15" hidden="false" customHeight="false" outlineLevel="0" collapsed="false">
      <c r="B9" s="20" t="n">
        <v>4</v>
      </c>
      <c r="C9" s="13"/>
      <c r="D9" s="13"/>
      <c r="E9" s="13"/>
      <c r="F9" s="13"/>
    </row>
    <row r="10" customFormat="false" ht="15" hidden="false" customHeight="false" outlineLevel="0" collapsed="false">
      <c r="B10" s="20" t="n">
        <v>5</v>
      </c>
      <c r="C10" s="13"/>
      <c r="D10" s="13"/>
      <c r="E10" s="13"/>
      <c r="F10" s="13"/>
    </row>
    <row r="11" customFormat="false" ht="15" hidden="false" customHeight="false" outlineLevel="0" collapsed="false">
      <c r="B11" s="20" t="n">
        <v>6</v>
      </c>
      <c r="C11" s="13"/>
      <c r="D11" s="13"/>
      <c r="E11" s="13"/>
      <c r="F11" s="13"/>
    </row>
    <row r="12" customFormat="false" ht="15" hidden="false" customHeight="false" outlineLevel="0" collapsed="false">
      <c r="B12" s="20" t="n">
        <v>7</v>
      </c>
      <c r="C12" s="13"/>
      <c r="D12" s="13"/>
      <c r="E12" s="13"/>
      <c r="F12" s="13"/>
    </row>
    <row r="13" customFormat="false" ht="15" hidden="false" customHeight="false" outlineLevel="0" collapsed="false">
      <c r="B13" s="20" t="n">
        <v>8</v>
      </c>
      <c r="C13" s="13"/>
      <c r="D13" s="13"/>
      <c r="E13" s="13"/>
      <c r="F13" s="13"/>
    </row>
    <row r="14" customFormat="false" ht="15" hidden="false" customHeight="false" outlineLevel="0" collapsed="false">
      <c r="B14" s="20" t="n">
        <v>9</v>
      </c>
      <c r="C14" s="13"/>
      <c r="D14" s="13"/>
      <c r="E14" s="13"/>
      <c r="F14" s="13"/>
    </row>
    <row r="15" customFormat="false" ht="15" hidden="false" customHeight="false" outlineLevel="0" collapsed="false">
      <c r="B15" s="20" t="n">
        <v>10</v>
      </c>
      <c r="C15" s="13"/>
      <c r="D15" s="13"/>
      <c r="E15" s="13"/>
      <c r="F15" s="13"/>
    </row>
    <row r="16" customFormat="false" ht="15" hidden="false" customHeight="false" outlineLevel="0" collapsed="false">
      <c r="B16" s="20" t="n">
        <v>11</v>
      </c>
      <c r="C16" s="13"/>
      <c r="D16" s="13"/>
      <c r="E16" s="13"/>
      <c r="F16" s="13"/>
    </row>
    <row r="17" customFormat="false" ht="15" hidden="false" customHeight="false" outlineLevel="0" collapsed="false">
      <c r="B17" s="20" t="n">
        <v>12</v>
      </c>
      <c r="C17" s="13"/>
      <c r="D17" s="13"/>
      <c r="E17" s="13"/>
      <c r="F17" s="13"/>
    </row>
    <row r="18" customFormat="false" ht="15" hidden="false" customHeight="false" outlineLevel="0" collapsed="false">
      <c r="B18" s="20" t="n">
        <v>13</v>
      </c>
      <c r="C18" s="13"/>
      <c r="D18" s="13"/>
      <c r="E18" s="13"/>
      <c r="F18" s="13"/>
    </row>
    <row r="19" customFormat="false" ht="15" hidden="false" customHeight="false" outlineLevel="0" collapsed="false">
      <c r="B19" s="20" t="n">
        <v>14</v>
      </c>
      <c r="C19" s="13"/>
      <c r="D19" s="13"/>
      <c r="E19" s="13"/>
      <c r="F19" s="13"/>
    </row>
    <row r="20" customFormat="false" ht="15" hidden="false" customHeight="false" outlineLevel="0" collapsed="false">
      <c r="B20" s="20" t="n">
        <v>15</v>
      </c>
      <c r="C20" s="13"/>
      <c r="D20" s="13"/>
      <c r="E20" s="13"/>
      <c r="F20" s="13"/>
    </row>
    <row r="21" customFormat="false" ht="15" hidden="false" customHeight="false" outlineLevel="0" collapsed="false">
      <c r="B21" s="20" t="n">
        <v>16</v>
      </c>
      <c r="C21" s="13"/>
      <c r="D21" s="13"/>
      <c r="E21" s="13"/>
      <c r="F21" s="13"/>
    </row>
    <row r="22" customFormat="false" ht="15" hidden="false" customHeight="false" outlineLevel="0" collapsed="false">
      <c r="B22" s="20" t="n">
        <v>17</v>
      </c>
      <c r="C22" s="13"/>
      <c r="D22" s="13"/>
      <c r="E22" s="13"/>
      <c r="F22" s="13"/>
    </row>
    <row r="23" customFormat="false" ht="15" hidden="false" customHeight="false" outlineLevel="0" collapsed="false">
      <c r="B23" s="20" t="n">
        <v>18</v>
      </c>
      <c r="C23" s="13"/>
      <c r="D23" s="13"/>
      <c r="E23" s="13"/>
      <c r="F23" s="13"/>
    </row>
    <row r="24" customFormat="false" ht="15" hidden="false" customHeight="false" outlineLevel="0" collapsed="false">
      <c r="B24" s="20" t="n">
        <v>19</v>
      </c>
      <c r="C24" s="13"/>
      <c r="D24" s="13"/>
      <c r="E24" s="13"/>
      <c r="F24" s="13"/>
    </row>
    <row r="25" customFormat="false" ht="15" hidden="false" customHeight="false" outlineLevel="0" collapsed="false">
      <c r="B25" s="20" t="n">
        <v>20</v>
      </c>
      <c r="C25" s="13"/>
      <c r="D25" s="13"/>
      <c r="E25" s="13"/>
      <c r="F25" s="13"/>
    </row>
    <row r="26" customFormat="false" ht="15" hidden="false" customHeight="false" outlineLevel="0" collapsed="false">
      <c r="B26" s="20" t="n">
        <v>21</v>
      </c>
      <c r="C26" s="13"/>
      <c r="D26" s="13"/>
      <c r="E26" s="13"/>
      <c r="F26" s="13"/>
    </row>
    <row r="27" customFormat="false" ht="15" hidden="false" customHeight="false" outlineLevel="0" collapsed="false">
      <c r="B27" s="20" t="n">
        <v>22</v>
      </c>
      <c r="C27" s="13"/>
      <c r="D27" s="13"/>
      <c r="E27" s="13"/>
      <c r="F27" s="13"/>
    </row>
    <row r="28" customFormat="false" ht="15" hidden="false" customHeight="false" outlineLevel="0" collapsed="false">
      <c r="B28" s="20" t="n">
        <v>23</v>
      </c>
      <c r="C28" s="13"/>
      <c r="D28" s="13"/>
      <c r="E28" s="13"/>
      <c r="F28" s="13"/>
    </row>
    <row r="29" customFormat="false" ht="15" hidden="false" customHeight="false" outlineLevel="0" collapsed="false">
      <c r="B29" s="20" t="n">
        <v>24</v>
      </c>
      <c r="C29" s="13"/>
      <c r="D29" s="13"/>
      <c r="E29" s="13"/>
      <c r="F29" s="13"/>
    </row>
    <row r="30" customFormat="false" ht="15" hidden="false" customHeight="false" outlineLevel="0" collapsed="false">
      <c r="B30" s="20" t="n">
        <v>25</v>
      </c>
      <c r="C30" s="13"/>
      <c r="D30" s="13"/>
      <c r="E30" s="13"/>
      <c r="F30" s="13"/>
    </row>
    <row r="31" customFormat="false" ht="15" hidden="false" customHeight="false" outlineLevel="0" collapsed="false">
      <c r="B31" s="20" t="n">
        <v>26</v>
      </c>
      <c r="C31" s="13"/>
      <c r="D31" s="13"/>
      <c r="E31" s="13"/>
      <c r="F31" s="13"/>
    </row>
    <row r="32" customFormat="false" ht="15" hidden="false" customHeight="false" outlineLevel="0" collapsed="false">
      <c r="B32" s="20" t="n">
        <v>27</v>
      </c>
      <c r="C32" s="13"/>
      <c r="D32" s="13"/>
      <c r="E32" s="13"/>
      <c r="F32" s="13"/>
    </row>
    <row r="33" customFormat="false" ht="15" hidden="false" customHeight="false" outlineLevel="0" collapsed="false">
      <c r="B33" s="20" t="n">
        <v>28</v>
      </c>
      <c r="C33" s="13"/>
      <c r="D33" s="13"/>
      <c r="E33" s="13"/>
      <c r="F33" s="13"/>
    </row>
    <row r="34" customFormat="false" ht="15" hidden="false" customHeight="false" outlineLevel="0" collapsed="false">
      <c r="B34" s="20" t="n">
        <v>29</v>
      </c>
      <c r="C34" s="13"/>
      <c r="D34" s="13"/>
      <c r="E34" s="13"/>
      <c r="F34" s="13"/>
    </row>
    <row r="35" customFormat="false" ht="15" hidden="false" customHeight="false" outlineLevel="0" collapsed="false">
      <c r="B35" s="20" t="n">
        <v>30</v>
      </c>
      <c r="C35" s="13"/>
      <c r="D35" s="13"/>
      <c r="E35" s="13"/>
      <c r="F35" s="13"/>
    </row>
  </sheetData>
  <mergeCells count="1">
    <mergeCell ref="B3:E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105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sheetData>
    <row r="1" customFormat="false" ht="15" hidden="false" customHeight="false" outlineLevel="0" collapsed="false">
      <c r="A1" s="53" t="s">
        <v>1306</v>
      </c>
      <c r="B1" s="53" t="s">
        <v>157</v>
      </c>
      <c r="C1" s="53" t="s">
        <v>1307</v>
      </c>
      <c r="D1" s="53" t="s">
        <v>1308</v>
      </c>
      <c r="E1" s="53" t="s">
        <v>1309</v>
      </c>
      <c r="F1" s="53" t="s">
        <v>1310</v>
      </c>
      <c r="H1" s="0" t="s">
        <v>1311</v>
      </c>
    </row>
    <row r="2" customFormat="false" ht="15" hidden="false" customHeight="false" outlineLevel="0" collapsed="false">
      <c r="A2" s="0" t="s">
        <v>29</v>
      </c>
      <c r="B2" s="0" t="s">
        <v>83</v>
      </c>
      <c r="C2" s="0" t="s">
        <v>84</v>
      </c>
      <c r="D2" s="0" t="s">
        <v>265</v>
      </c>
      <c r="E2" s="0" t="s">
        <v>1312</v>
      </c>
      <c r="H2" s="0" t="s">
        <v>1313</v>
      </c>
    </row>
    <row r="3" customFormat="false" ht="15" hidden="false" customHeight="false" outlineLevel="0" collapsed="false">
      <c r="A3" s="0" t="s">
        <v>29</v>
      </c>
      <c r="B3" s="0" t="s">
        <v>85</v>
      </c>
      <c r="C3" s="0" t="s">
        <v>86</v>
      </c>
      <c r="D3" s="0" t="s">
        <v>265</v>
      </c>
      <c r="E3" s="0" t="s">
        <v>1314</v>
      </c>
    </row>
    <row r="4" customFormat="false" ht="15" hidden="false" customHeight="false" outlineLevel="0" collapsed="false">
      <c r="A4" s="0" t="s">
        <v>29</v>
      </c>
      <c r="B4" s="0" t="s">
        <v>87</v>
      </c>
      <c r="C4" s="0" t="s">
        <v>88</v>
      </c>
      <c r="D4" s="0" t="s">
        <v>265</v>
      </c>
      <c r="E4" s="0" t="s">
        <v>1315</v>
      </c>
    </row>
    <row r="5" customFormat="false" ht="15" hidden="false" customHeight="false" outlineLevel="0" collapsed="false">
      <c r="A5" s="0" t="s">
        <v>29</v>
      </c>
      <c r="B5" s="0" t="s">
        <v>89</v>
      </c>
      <c r="C5" s="0" t="s">
        <v>90</v>
      </c>
      <c r="D5" s="0" t="s">
        <v>265</v>
      </c>
      <c r="E5" s="0" t="s">
        <v>1316</v>
      </c>
    </row>
    <row r="6" customFormat="false" ht="15" hidden="false" customHeight="false" outlineLevel="0" collapsed="false">
      <c r="A6" s="0" t="s">
        <v>29</v>
      </c>
      <c r="B6" s="0" t="s">
        <v>91</v>
      </c>
      <c r="C6" s="0" t="s">
        <v>92</v>
      </c>
      <c r="D6" s="0" t="s">
        <v>265</v>
      </c>
      <c r="E6" s="0" t="s">
        <v>1317</v>
      </c>
    </row>
    <row r="7" customFormat="false" ht="15" hidden="false" customHeight="false" outlineLevel="0" collapsed="false">
      <c r="A7" s="0" t="s">
        <v>29</v>
      </c>
      <c r="B7" s="0" t="s">
        <v>93</v>
      </c>
      <c r="C7" s="0" t="s">
        <v>94</v>
      </c>
      <c r="D7" s="0" t="s">
        <v>1318</v>
      </c>
      <c r="E7" s="0" t="s">
        <v>1319</v>
      </c>
    </row>
    <row r="8" customFormat="false" ht="15" hidden="false" customHeight="false" outlineLevel="0" collapsed="false">
      <c r="A8" s="0" t="s">
        <v>29</v>
      </c>
      <c r="B8" s="0" t="s">
        <v>95</v>
      </c>
      <c r="C8" s="0" t="s">
        <v>96</v>
      </c>
      <c r="D8" s="0" t="s">
        <v>265</v>
      </c>
      <c r="E8" s="0" t="s">
        <v>1320</v>
      </c>
    </row>
    <row r="9" customFormat="false" ht="15" hidden="false" customHeight="false" outlineLevel="0" collapsed="false">
      <c r="A9" s="0" t="s">
        <v>29</v>
      </c>
      <c r="B9" s="0" t="s">
        <v>97</v>
      </c>
      <c r="C9" s="0" t="s">
        <v>98</v>
      </c>
      <c r="D9" s="0" t="s">
        <v>265</v>
      </c>
      <c r="E9" s="0" t="s">
        <v>1321</v>
      </c>
    </row>
    <row r="10" customFormat="false" ht="15" hidden="false" customHeight="false" outlineLevel="0" collapsed="false">
      <c r="A10" s="0" t="s">
        <v>29</v>
      </c>
      <c r="B10" s="0" t="s">
        <v>100</v>
      </c>
      <c r="C10" s="0" t="s">
        <v>101</v>
      </c>
      <c r="D10" s="0" t="s">
        <v>1308</v>
      </c>
      <c r="E10" s="0" t="s">
        <v>1322</v>
      </c>
    </row>
    <row r="11" customFormat="false" ht="15" hidden="false" customHeight="false" outlineLevel="0" collapsed="false">
      <c r="A11" s="0" t="s">
        <v>29</v>
      </c>
      <c r="B11" s="0" t="s">
        <v>105</v>
      </c>
      <c r="C11" s="0" t="s">
        <v>106</v>
      </c>
      <c r="D11" s="0" t="s">
        <v>1323</v>
      </c>
      <c r="E11" s="0" t="s">
        <v>1324</v>
      </c>
    </row>
    <row r="12" customFormat="false" ht="15" hidden="false" customHeight="false" outlineLevel="0" collapsed="false">
      <c r="A12" s="0" t="s">
        <v>29</v>
      </c>
      <c r="B12" s="0" t="s">
        <v>107</v>
      </c>
      <c r="C12" s="0" t="s">
        <v>108</v>
      </c>
      <c r="D12" s="0" t="s">
        <v>1323</v>
      </c>
      <c r="E12" s="0" t="s">
        <v>1325</v>
      </c>
    </row>
    <row r="13" customFormat="false" ht="15" hidden="false" customHeight="false" outlineLevel="0" collapsed="false">
      <c r="A13" s="0" t="s">
        <v>29</v>
      </c>
      <c r="B13" s="0" t="s">
        <v>109</v>
      </c>
      <c r="C13" s="0" t="s">
        <v>110</v>
      </c>
      <c r="D13" s="0" t="s">
        <v>1323</v>
      </c>
      <c r="E13" s="0" t="s">
        <v>1326</v>
      </c>
    </row>
    <row r="14" customFormat="false" ht="15" hidden="false" customHeight="false" outlineLevel="0" collapsed="false">
      <c r="A14" s="0" t="s">
        <v>29</v>
      </c>
      <c r="B14" s="0" t="s">
        <v>111</v>
      </c>
      <c r="C14" s="0" t="s">
        <v>112</v>
      </c>
      <c r="D14" s="0" t="s">
        <v>1323</v>
      </c>
      <c r="E14" s="0" t="s">
        <v>1327</v>
      </c>
    </row>
    <row r="15" customFormat="false" ht="15" hidden="false" customHeight="false" outlineLevel="0" collapsed="false">
      <c r="A15" s="0" t="s">
        <v>29</v>
      </c>
      <c r="B15" s="0" t="s">
        <v>113</v>
      </c>
      <c r="C15" s="0" t="s">
        <v>114</v>
      </c>
      <c r="D15" s="0" t="s">
        <v>1323</v>
      </c>
      <c r="E15" s="0" t="s">
        <v>1328</v>
      </c>
    </row>
    <row r="16" customFormat="false" ht="15" hidden="false" customHeight="false" outlineLevel="0" collapsed="false">
      <c r="A16" s="0" t="s">
        <v>29</v>
      </c>
      <c r="B16" s="0" t="s">
        <v>115</v>
      </c>
      <c r="C16" s="0" t="s">
        <v>116</v>
      </c>
      <c r="D16" s="0" t="s">
        <v>265</v>
      </c>
      <c r="E16" s="0" t="s">
        <v>1329</v>
      </c>
    </row>
    <row r="17" customFormat="false" ht="15" hidden="false" customHeight="false" outlineLevel="0" collapsed="false">
      <c r="A17" s="0" t="s">
        <v>29</v>
      </c>
      <c r="B17" s="0" t="s">
        <v>117</v>
      </c>
      <c r="C17" s="0" t="s">
        <v>118</v>
      </c>
      <c r="D17" s="0" t="s">
        <v>1330</v>
      </c>
      <c r="E17" s="0" t="s">
        <v>1331</v>
      </c>
    </row>
    <row r="18" customFormat="false" ht="15" hidden="false" customHeight="false" outlineLevel="0" collapsed="false">
      <c r="A18" s="0" t="s">
        <v>29</v>
      </c>
      <c r="B18" s="0" t="s">
        <v>119</v>
      </c>
      <c r="C18" s="0" t="s">
        <v>120</v>
      </c>
      <c r="D18" s="0" t="s">
        <v>1323</v>
      </c>
      <c r="E18" s="0" t="s">
        <v>1332</v>
      </c>
    </row>
    <row r="19" customFormat="false" ht="15" hidden="false" customHeight="false" outlineLevel="0" collapsed="false">
      <c r="A19" s="0" t="s">
        <v>29</v>
      </c>
      <c r="B19" s="0" t="s">
        <v>121</v>
      </c>
      <c r="C19" s="0" t="s">
        <v>122</v>
      </c>
      <c r="D19" s="0" t="s">
        <v>1333</v>
      </c>
      <c r="E19" s="0" t="s">
        <v>1334</v>
      </c>
    </row>
    <row r="20" customFormat="false" ht="15" hidden="false" customHeight="false" outlineLevel="0" collapsed="false">
      <c r="A20" s="0" t="s">
        <v>29</v>
      </c>
      <c r="B20" s="0" t="s">
        <v>123</v>
      </c>
      <c r="C20" s="0" t="s">
        <v>124</v>
      </c>
      <c r="D20" s="0" t="s">
        <v>1323</v>
      </c>
      <c r="E20" s="0" t="s">
        <v>1335</v>
      </c>
    </row>
    <row r="21" customFormat="false" ht="15" hidden="false" customHeight="false" outlineLevel="0" collapsed="false">
      <c r="A21" s="0" t="s">
        <v>29</v>
      </c>
      <c r="B21" s="0" t="s">
        <v>125</v>
      </c>
      <c r="C21" s="0" t="s">
        <v>126</v>
      </c>
      <c r="D21" s="0" t="s">
        <v>1323</v>
      </c>
      <c r="E21" s="0" t="s">
        <v>1336</v>
      </c>
    </row>
    <row r="22" customFormat="false" ht="15" hidden="false" customHeight="false" outlineLevel="0" collapsed="false">
      <c r="A22" s="0" t="s">
        <v>29</v>
      </c>
      <c r="B22" s="0" t="s">
        <v>127</v>
      </c>
      <c r="C22" s="0" t="s">
        <v>128</v>
      </c>
      <c r="D22" s="0" t="s">
        <v>1323</v>
      </c>
      <c r="E22" s="0" t="s">
        <v>1337</v>
      </c>
    </row>
    <row r="23" customFormat="false" ht="15" hidden="false" customHeight="false" outlineLevel="0" collapsed="false">
      <c r="A23" s="0" t="s">
        <v>29</v>
      </c>
      <c r="B23" s="0" t="s">
        <v>129</v>
      </c>
      <c r="C23" s="0" t="s">
        <v>130</v>
      </c>
      <c r="D23" s="0" t="s">
        <v>1333</v>
      </c>
      <c r="E23" s="0" t="s">
        <v>1338</v>
      </c>
    </row>
    <row r="24" customFormat="false" ht="15" hidden="false" customHeight="false" outlineLevel="0" collapsed="false">
      <c r="A24" s="0" t="s">
        <v>29</v>
      </c>
      <c r="B24" s="0" t="s">
        <v>132</v>
      </c>
      <c r="C24" s="0" t="s">
        <v>133</v>
      </c>
      <c r="D24" s="0" t="s">
        <v>1330</v>
      </c>
      <c r="E24" s="0" t="s">
        <v>1339</v>
      </c>
    </row>
    <row r="25" customFormat="false" ht="15" hidden="false" customHeight="false" outlineLevel="0" collapsed="false">
      <c r="A25" s="0" t="s">
        <v>29</v>
      </c>
      <c r="B25" s="0" t="s">
        <v>134</v>
      </c>
      <c r="C25" s="0" t="s">
        <v>135</v>
      </c>
      <c r="D25" s="0" t="s">
        <v>1330</v>
      </c>
      <c r="E25" s="0" t="s">
        <v>1340</v>
      </c>
    </row>
    <row r="26" customFormat="false" ht="15" hidden="false" customHeight="false" outlineLevel="0" collapsed="false">
      <c r="A26" s="0" t="s">
        <v>29</v>
      </c>
      <c r="B26" s="0" t="s">
        <v>136</v>
      </c>
      <c r="C26" s="0" t="s">
        <v>137</v>
      </c>
      <c r="D26" s="0" t="s">
        <v>1330</v>
      </c>
      <c r="E26" s="0" t="s">
        <v>1341</v>
      </c>
    </row>
    <row r="27" customFormat="false" ht="15" hidden="false" customHeight="false" outlineLevel="0" collapsed="false">
      <c r="A27" s="0" t="s">
        <v>29</v>
      </c>
      <c r="B27" s="0" t="s">
        <v>139</v>
      </c>
      <c r="C27" s="0" t="s">
        <v>140</v>
      </c>
      <c r="D27" s="0" t="s">
        <v>265</v>
      </c>
      <c r="E27" s="0" t="s">
        <v>1342</v>
      </c>
    </row>
    <row r="28" customFormat="false" ht="15" hidden="false" customHeight="false" outlineLevel="0" collapsed="false">
      <c r="A28" s="0" t="s">
        <v>29</v>
      </c>
      <c r="B28" s="0" t="s">
        <v>141</v>
      </c>
      <c r="C28" s="0" t="s">
        <v>142</v>
      </c>
      <c r="D28" s="0" t="s">
        <v>265</v>
      </c>
      <c r="E28" s="0" t="s">
        <v>1343</v>
      </c>
    </row>
    <row r="29" customFormat="false" ht="15" hidden="false" customHeight="false" outlineLevel="0" collapsed="false">
      <c r="A29" s="0" t="s">
        <v>29</v>
      </c>
      <c r="B29" s="0" t="s">
        <v>143</v>
      </c>
      <c r="C29" s="0" t="s">
        <v>144</v>
      </c>
      <c r="D29" s="0" t="s">
        <v>1318</v>
      </c>
      <c r="E29" s="0" t="s">
        <v>1344</v>
      </c>
    </row>
    <row r="30" customFormat="false" ht="15" hidden="false" customHeight="false" outlineLevel="0" collapsed="false">
      <c r="A30" s="0" t="s">
        <v>29</v>
      </c>
      <c r="B30" s="0" t="s">
        <v>145</v>
      </c>
      <c r="C30" s="0" t="s">
        <v>146</v>
      </c>
      <c r="D30" s="0" t="s">
        <v>1318</v>
      </c>
      <c r="E30" s="0" t="s">
        <v>1345</v>
      </c>
    </row>
    <row r="31" customFormat="false" ht="15" hidden="false" customHeight="false" outlineLevel="0" collapsed="false">
      <c r="A31" s="0" t="s">
        <v>29</v>
      </c>
      <c r="B31" s="0" t="s">
        <v>147</v>
      </c>
      <c r="C31" s="0" t="s">
        <v>148</v>
      </c>
      <c r="D31" s="0" t="s">
        <v>265</v>
      </c>
      <c r="E31" s="0" t="s">
        <v>1346</v>
      </c>
    </row>
    <row r="32" customFormat="false" ht="15" hidden="false" customHeight="false" outlineLevel="0" collapsed="false">
      <c r="A32" s="0" t="s">
        <v>31</v>
      </c>
      <c r="B32" s="0" t="s">
        <v>167</v>
      </c>
      <c r="C32" s="0" t="s">
        <v>168</v>
      </c>
      <c r="D32" s="0" t="s">
        <v>169</v>
      </c>
      <c r="E32" s="0" t="s">
        <v>1347</v>
      </c>
      <c r="F32" s="0" t="s">
        <v>1348</v>
      </c>
    </row>
    <row r="33" customFormat="false" ht="15" hidden="false" customHeight="false" outlineLevel="0" collapsed="false">
      <c r="A33" s="0" t="s">
        <v>31</v>
      </c>
      <c r="B33" s="0" t="s">
        <v>170</v>
      </c>
      <c r="C33" s="0" t="s">
        <v>171</v>
      </c>
      <c r="D33" s="0" t="s">
        <v>169</v>
      </c>
      <c r="E33" s="0" t="s">
        <v>1349</v>
      </c>
      <c r="F33" s="0" t="s">
        <v>1350</v>
      </c>
    </row>
    <row r="34" customFormat="false" ht="15" hidden="false" customHeight="false" outlineLevel="0" collapsed="false">
      <c r="A34" s="0" t="s">
        <v>31</v>
      </c>
      <c r="B34" s="0" t="s">
        <v>172</v>
      </c>
      <c r="C34" s="0" t="s">
        <v>173</v>
      </c>
      <c r="D34" s="0" t="s">
        <v>169</v>
      </c>
      <c r="E34" s="0" t="s">
        <v>1351</v>
      </c>
      <c r="F34" s="0" t="s">
        <v>1352</v>
      </c>
    </row>
    <row r="35" customFormat="false" ht="15" hidden="false" customHeight="false" outlineLevel="0" collapsed="false">
      <c r="A35" s="0" t="s">
        <v>31</v>
      </c>
      <c r="B35" s="0" t="s">
        <v>174</v>
      </c>
      <c r="C35" s="0" t="s">
        <v>175</v>
      </c>
      <c r="D35" s="0" t="s">
        <v>169</v>
      </c>
      <c r="E35" s="0" t="s">
        <v>1353</v>
      </c>
      <c r="F35" s="0" t="s">
        <v>1354</v>
      </c>
    </row>
    <row r="36" customFormat="false" ht="15" hidden="false" customHeight="false" outlineLevel="0" collapsed="false">
      <c r="A36" s="0" t="s">
        <v>31</v>
      </c>
      <c r="B36" s="0" t="s">
        <v>176</v>
      </c>
      <c r="C36" s="0" t="s">
        <v>177</v>
      </c>
      <c r="D36" s="0" t="s">
        <v>178</v>
      </c>
      <c r="E36" s="0" t="s">
        <v>1355</v>
      </c>
      <c r="F36" s="0" t="s">
        <v>1356</v>
      </c>
    </row>
    <row r="37" customFormat="false" ht="15" hidden="false" customHeight="false" outlineLevel="0" collapsed="false">
      <c r="A37" s="0" t="s">
        <v>31</v>
      </c>
      <c r="B37" s="0" t="s">
        <v>179</v>
      </c>
      <c r="C37" s="0" t="s">
        <v>180</v>
      </c>
      <c r="D37" s="0" t="s">
        <v>169</v>
      </c>
      <c r="E37" s="0" t="s">
        <v>1357</v>
      </c>
      <c r="F37" s="0" t="s">
        <v>1358</v>
      </c>
    </row>
    <row r="38" customFormat="false" ht="15" hidden="false" customHeight="false" outlineLevel="0" collapsed="false">
      <c r="A38" s="0" t="s">
        <v>31</v>
      </c>
      <c r="B38" s="0" t="s">
        <v>181</v>
      </c>
      <c r="C38" s="0" t="s">
        <v>182</v>
      </c>
      <c r="D38" s="0" t="s">
        <v>169</v>
      </c>
      <c r="E38" s="0" t="s">
        <v>1359</v>
      </c>
      <c r="F38" s="0" t="s">
        <v>1360</v>
      </c>
    </row>
    <row r="39" customFormat="false" ht="15" hidden="false" customHeight="false" outlineLevel="0" collapsed="false">
      <c r="A39" s="0" t="s">
        <v>31</v>
      </c>
      <c r="B39" s="0" t="s">
        <v>184</v>
      </c>
      <c r="C39" s="0" t="s">
        <v>185</v>
      </c>
      <c r="D39" s="0" t="s">
        <v>1361</v>
      </c>
      <c r="E39" s="0" t="s">
        <v>1362</v>
      </c>
      <c r="F39" s="0" t="s">
        <v>1363</v>
      </c>
    </row>
    <row r="40" customFormat="false" ht="15" hidden="false" customHeight="false" outlineLevel="0" collapsed="false">
      <c r="A40" s="0" t="s">
        <v>31</v>
      </c>
      <c r="B40" s="0" t="s">
        <v>186</v>
      </c>
      <c r="C40" s="0" t="s">
        <v>187</v>
      </c>
      <c r="D40" s="0" t="s">
        <v>1361</v>
      </c>
      <c r="E40" s="0" t="s">
        <v>1364</v>
      </c>
      <c r="F40" s="0" t="s">
        <v>1365</v>
      </c>
    </row>
    <row r="41" customFormat="false" ht="15" hidden="false" customHeight="false" outlineLevel="0" collapsed="false">
      <c r="A41" s="0" t="s">
        <v>31</v>
      </c>
      <c r="B41" s="0" t="s">
        <v>188</v>
      </c>
      <c r="C41" s="0" t="s">
        <v>189</v>
      </c>
      <c r="D41" s="0" t="s">
        <v>190</v>
      </c>
      <c r="E41" s="0" t="s">
        <v>1366</v>
      </c>
      <c r="F41" s="0" t="s">
        <v>1367</v>
      </c>
    </row>
    <row r="42" customFormat="false" ht="15" hidden="false" customHeight="false" outlineLevel="0" collapsed="false">
      <c r="A42" s="0" t="s">
        <v>31</v>
      </c>
      <c r="B42" s="0" t="s">
        <v>191</v>
      </c>
      <c r="C42" s="0" t="s">
        <v>192</v>
      </c>
      <c r="D42" s="0" t="s">
        <v>1361</v>
      </c>
      <c r="E42" s="0" t="s">
        <v>1368</v>
      </c>
      <c r="F42" s="0" t="s">
        <v>1369</v>
      </c>
    </row>
    <row r="43" customFormat="false" ht="15" hidden="false" customHeight="false" outlineLevel="0" collapsed="false">
      <c r="A43" s="0" t="s">
        <v>31</v>
      </c>
      <c r="B43" s="0" t="s">
        <v>193</v>
      </c>
      <c r="C43" s="0" t="s">
        <v>194</v>
      </c>
      <c r="D43" s="0" t="s">
        <v>1361</v>
      </c>
      <c r="E43" s="0" t="s">
        <v>1370</v>
      </c>
      <c r="F43" s="0" t="s">
        <v>1371</v>
      </c>
    </row>
    <row r="44" customFormat="false" ht="15" hidden="false" customHeight="false" outlineLevel="0" collapsed="false">
      <c r="A44" s="0" t="s">
        <v>31</v>
      </c>
      <c r="B44" s="0" t="s">
        <v>195</v>
      </c>
      <c r="C44" s="0" t="s">
        <v>196</v>
      </c>
      <c r="D44" s="0" t="s">
        <v>1361</v>
      </c>
      <c r="E44" s="0" t="s">
        <v>1372</v>
      </c>
      <c r="F44" s="0" t="s">
        <v>1373</v>
      </c>
    </row>
    <row r="45" customFormat="false" ht="15" hidden="false" customHeight="false" outlineLevel="0" collapsed="false">
      <c r="A45" s="0" t="s">
        <v>31</v>
      </c>
      <c r="B45" s="0" t="s">
        <v>197</v>
      </c>
      <c r="C45" s="0" t="s">
        <v>198</v>
      </c>
      <c r="D45" s="0" t="s">
        <v>1361</v>
      </c>
      <c r="E45" s="0" t="s">
        <v>1374</v>
      </c>
      <c r="F45" s="0" t="s">
        <v>1375</v>
      </c>
    </row>
    <row r="46" customFormat="false" ht="15" hidden="false" customHeight="false" outlineLevel="0" collapsed="false">
      <c r="A46" s="0" t="s">
        <v>31</v>
      </c>
      <c r="B46" s="0" t="s">
        <v>199</v>
      </c>
      <c r="C46" s="0" t="s">
        <v>200</v>
      </c>
      <c r="D46" s="0" t="s">
        <v>1361</v>
      </c>
      <c r="E46" s="0" t="s">
        <v>1376</v>
      </c>
    </row>
    <row r="47" customFormat="false" ht="15" hidden="false" customHeight="false" outlineLevel="0" collapsed="false">
      <c r="A47" s="0" t="s">
        <v>31</v>
      </c>
      <c r="B47" s="0" t="s">
        <v>202</v>
      </c>
      <c r="C47" s="0" t="s">
        <v>203</v>
      </c>
      <c r="D47" s="0" t="s">
        <v>1361</v>
      </c>
      <c r="E47" s="0" t="s">
        <v>1377</v>
      </c>
    </row>
    <row r="48" customFormat="false" ht="15" hidden="false" customHeight="false" outlineLevel="0" collapsed="false">
      <c r="A48" s="0" t="s">
        <v>31</v>
      </c>
      <c r="B48" s="0" t="s">
        <v>204</v>
      </c>
      <c r="C48" s="0" t="s">
        <v>205</v>
      </c>
      <c r="D48" s="0" t="s">
        <v>1361</v>
      </c>
      <c r="E48" s="0" t="s">
        <v>1378</v>
      </c>
    </row>
    <row r="49" customFormat="false" ht="15" hidden="false" customHeight="false" outlineLevel="0" collapsed="false">
      <c r="A49" s="0" t="s">
        <v>31</v>
      </c>
      <c r="B49" s="0" t="s">
        <v>207</v>
      </c>
      <c r="C49" s="0" t="s">
        <v>208</v>
      </c>
      <c r="D49" s="0" t="s">
        <v>1361</v>
      </c>
      <c r="E49" s="0" t="s">
        <v>1379</v>
      </c>
      <c r="F49" s="0" t="s">
        <v>1380</v>
      </c>
    </row>
    <row r="50" customFormat="false" ht="15" hidden="false" customHeight="false" outlineLevel="0" collapsed="false">
      <c r="A50" s="0" t="s">
        <v>31</v>
      </c>
      <c r="B50" s="0" t="s">
        <v>209</v>
      </c>
      <c r="C50" s="0" t="s">
        <v>210</v>
      </c>
      <c r="D50" s="0" t="s">
        <v>1361</v>
      </c>
      <c r="E50" s="0" t="s">
        <v>1381</v>
      </c>
      <c r="F50" s="0" t="s">
        <v>1382</v>
      </c>
    </row>
    <row r="51" customFormat="false" ht="15" hidden="false" customHeight="false" outlineLevel="0" collapsed="false">
      <c r="A51" s="0" t="s">
        <v>31</v>
      </c>
      <c r="B51" s="0" t="s">
        <v>211</v>
      </c>
      <c r="C51" s="0" t="s">
        <v>212</v>
      </c>
      <c r="D51" s="0" t="s">
        <v>190</v>
      </c>
      <c r="E51" s="0" t="s">
        <v>1383</v>
      </c>
      <c r="F51" s="0" t="s">
        <v>1384</v>
      </c>
    </row>
    <row r="52" customFormat="false" ht="15" hidden="false" customHeight="false" outlineLevel="0" collapsed="false">
      <c r="A52" s="0" t="s">
        <v>31</v>
      </c>
      <c r="B52" s="0" t="s">
        <v>213</v>
      </c>
      <c r="C52" s="0" t="s">
        <v>214</v>
      </c>
      <c r="D52" s="0" t="s">
        <v>169</v>
      </c>
      <c r="E52" s="0" t="s">
        <v>1385</v>
      </c>
      <c r="F52" s="0" t="s">
        <v>1386</v>
      </c>
    </row>
    <row r="53" customFormat="false" ht="15" hidden="false" customHeight="false" outlineLevel="0" collapsed="false">
      <c r="A53" s="0" t="s">
        <v>31</v>
      </c>
      <c r="B53" s="0" t="s">
        <v>215</v>
      </c>
      <c r="C53" s="0" t="s">
        <v>216</v>
      </c>
      <c r="D53" s="0" t="s">
        <v>178</v>
      </c>
      <c r="E53" s="0" t="s">
        <v>1387</v>
      </c>
      <c r="F53" s="0" t="s">
        <v>1388</v>
      </c>
    </row>
    <row r="54" customFormat="false" ht="15" hidden="false" customHeight="false" outlineLevel="0" collapsed="false">
      <c r="A54" s="0" t="s">
        <v>31</v>
      </c>
      <c r="B54" s="0" t="s">
        <v>218</v>
      </c>
      <c r="C54" s="0" t="s">
        <v>219</v>
      </c>
      <c r="D54" s="0" t="s">
        <v>220</v>
      </c>
      <c r="E54" s="0" t="s">
        <v>1389</v>
      </c>
      <c r="F54" s="0" t="s">
        <v>1390</v>
      </c>
    </row>
    <row r="55" customFormat="false" ht="15" hidden="false" customHeight="false" outlineLevel="0" collapsed="false">
      <c r="A55" s="0" t="s">
        <v>31</v>
      </c>
      <c r="B55" s="0" t="s">
        <v>221</v>
      </c>
      <c r="C55" s="0" t="s">
        <v>222</v>
      </c>
      <c r="D55" s="0" t="s">
        <v>220</v>
      </c>
      <c r="E55" s="0" t="s">
        <v>1391</v>
      </c>
      <c r="F55" s="0" t="s">
        <v>1392</v>
      </c>
    </row>
    <row r="56" customFormat="false" ht="15" hidden="false" customHeight="false" outlineLevel="0" collapsed="false">
      <c r="A56" s="0" t="s">
        <v>31</v>
      </c>
      <c r="B56" s="0" t="s">
        <v>223</v>
      </c>
      <c r="C56" s="0" t="s">
        <v>224</v>
      </c>
      <c r="D56" s="0" t="s">
        <v>220</v>
      </c>
      <c r="E56" s="0" t="s">
        <v>1393</v>
      </c>
      <c r="F56" s="0" t="s">
        <v>1394</v>
      </c>
    </row>
    <row r="57" customFormat="false" ht="15" hidden="false" customHeight="false" outlineLevel="0" collapsed="false">
      <c r="A57" s="0" t="s">
        <v>31</v>
      </c>
      <c r="B57" s="0" t="s">
        <v>225</v>
      </c>
      <c r="C57" s="0" t="s">
        <v>226</v>
      </c>
      <c r="D57" s="0" t="s">
        <v>220</v>
      </c>
      <c r="E57" s="0" t="s">
        <v>1395</v>
      </c>
      <c r="F57" s="0" t="s">
        <v>1396</v>
      </c>
    </row>
    <row r="58" customFormat="false" ht="15" hidden="false" customHeight="false" outlineLevel="0" collapsed="false">
      <c r="A58" s="0" t="s">
        <v>31</v>
      </c>
      <c r="B58" s="0" t="s">
        <v>227</v>
      </c>
      <c r="C58" s="0" t="s">
        <v>228</v>
      </c>
      <c r="D58" s="0" t="s">
        <v>178</v>
      </c>
      <c r="E58" s="0" t="s">
        <v>1397</v>
      </c>
      <c r="F58" s="0" t="s">
        <v>1398</v>
      </c>
    </row>
    <row r="59" customFormat="false" ht="15" hidden="false" customHeight="false" outlineLevel="0" collapsed="false">
      <c r="A59" s="0" t="s">
        <v>31</v>
      </c>
      <c r="B59" s="0" t="s">
        <v>229</v>
      </c>
      <c r="C59" s="0" t="s">
        <v>230</v>
      </c>
      <c r="D59" s="0" t="s">
        <v>231</v>
      </c>
      <c r="E59" s="0" t="s">
        <v>1399</v>
      </c>
    </row>
    <row r="60" customFormat="false" ht="15" hidden="false" customHeight="false" outlineLevel="0" collapsed="false">
      <c r="A60" s="0" t="s">
        <v>31</v>
      </c>
      <c r="B60" s="0" t="s">
        <v>232</v>
      </c>
      <c r="C60" s="0" t="s">
        <v>233</v>
      </c>
      <c r="D60" s="0" t="s">
        <v>190</v>
      </c>
      <c r="E60" s="0" t="s">
        <v>1400</v>
      </c>
      <c r="F60" s="0" t="s">
        <v>1401</v>
      </c>
    </row>
    <row r="61" customFormat="false" ht="15" hidden="false" customHeight="false" outlineLevel="0" collapsed="false">
      <c r="A61" s="0" t="s">
        <v>31</v>
      </c>
      <c r="B61" s="0" t="s">
        <v>234</v>
      </c>
      <c r="C61" s="0" t="s">
        <v>235</v>
      </c>
      <c r="D61" s="0" t="s">
        <v>1361</v>
      </c>
      <c r="E61" s="0" t="s">
        <v>1402</v>
      </c>
      <c r="F61" s="0" t="s">
        <v>1403</v>
      </c>
    </row>
    <row r="62" customFormat="false" ht="15" hidden="false" customHeight="false" outlineLevel="0" collapsed="false">
      <c r="A62" s="0" t="s">
        <v>31</v>
      </c>
      <c r="B62" s="0" t="s">
        <v>237</v>
      </c>
      <c r="C62" s="0" t="s">
        <v>238</v>
      </c>
      <c r="D62" s="0" t="s">
        <v>190</v>
      </c>
      <c r="E62" s="0" t="s">
        <v>1404</v>
      </c>
      <c r="F62" s="0" t="s">
        <v>1405</v>
      </c>
    </row>
    <row r="63" customFormat="false" ht="15" hidden="false" customHeight="false" outlineLevel="0" collapsed="false">
      <c r="A63" s="0" t="s">
        <v>31</v>
      </c>
      <c r="B63" s="0" t="s">
        <v>239</v>
      </c>
      <c r="C63" s="0" t="s">
        <v>240</v>
      </c>
      <c r="D63" s="0" t="s">
        <v>190</v>
      </c>
      <c r="E63" s="0" t="s">
        <v>1406</v>
      </c>
      <c r="F63" s="0" t="s">
        <v>1407</v>
      </c>
    </row>
    <row r="64" customFormat="false" ht="15" hidden="false" customHeight="false" outlineLevel="0" collapsed="false">
      <c r="A64" s="0" t="s">
        <v>31</v>
      </c>
      <c r="B64" s="0" t="s">
        <v>241</v>
      </c>
      <c r="C64" s="0" t="s">
        <v>242</v>
      </c>
      <c r="D64" s="0" t="s">
        <v>178</v>
      </c>
      <c r="E64" s="0" t="s">
        <v>1408</v>
      </c>
      <c r="F64" s="0" t="s">
        <v>1409</v>
      </c>
    </row>
    <row r="65" customFormat="false" ht="15" hidden="false" customHeight="false" outlineLevel="0" collapsed="false">
      <c r="A65" s="0" t="s">
        <v>31</v>
      </c>
      <c r="B65" s="0" t="s">
        <v>243</v>
      </c>
      <c r="C65" s="0" t="s">
        <v>244</v>
      </c>
      <c r="D65" s="0" t="s">
        <v>178</v>
      </c>
      <c r="E65" s="0" t="s">
        <v>1410</v>
      </c>
      <c r="F65" s="0" t="s">
        <v>1411</v>
      </c>
    </row>
    <row r="66" customFormat="false" ht="15" hidden="false" customHeight="false" outlineLevel="0" collapsed="false">
      <c r="A66" s="0" t="s">
        <v>31</v>
      </c>
      <c r="B66" s="0" t="s">
        <v>245</v>
      </c>
      <c r="C66" s="0" t="s">
        <v>246</v>
      </c>
      <c r="D66" s="0" t="s">
        <v>190</v>
      </c>
      <c r="E66" s="0" t="s">
        <v>1412</v>
      </c>
      <c r="F66" s="0" t="s">
        <v>1413</v>
      </c>
    </row>
    <row r="67" customFormat="false" ht="15" hidden="false" customHeight="false" outlineLevel="0" collapsed="false">
      <c r="A67" s="0" t="s">
        <v>31</v>
      </c>
      <c r="B67" s="0" t="s">
        <v>247</v>
      </c>
      <c r="C67" s="0" t="s">
        <v>248</v>
      </c>
      <c r="D67" s="0" t="s">
        <v>190</v>
      </c>
      <c r="E67" s="0" t="s">
        <v>1414</v>
      </c>
      <c r="F67" s="0" t="s">
        <v>1415</v>
      </c>
    </row>
    <row r="68" customFormat="false" ht="15" hidden="false" customHeight="false" outlineLevel="0" collapsed="false">
      <c r="A68" s="0" t="s">
        <v>31</v>
      </c>
      <c r="B68" s="0" t="s">
        <v>250</v>
      </c>
      <c r="C68" s="0" t="s">
        <v>251</v>
      </c>
      <c r="D68" s="0" t="s">
        <v>190</v>
      </c>
      <c r="E68" s="0" t="s">
        <v>1416</v>
      </c>
      <c r="F68" s="0" t="s">
        <v>1417</v>
      </c>
    </row>
    <row r="69" customFormat="false" ht="15" hidden="false" customHeight="false" outlineLevel="0" collapsed="false">
      <c r="A69" s="0" t="s">
        <v>31</v>
      </c>
      <c r="B69" s="0" t="s">
        <v>252</v>
      </c>
      <c r="C69" s="0" t="s">
        <v>253</v>
      </c>
      <c r="D69" s="0" t="s">
        <v>190</v>
      </c>
      <c r="E69" s="0" t="s">
        <v>1418</v>
      </c>
      <c r="F69" s="0" t="s">
        <v>1419</v>
      </c>
    </row>
    <row r="70" customFormat="false" ht="15" hidden="false" customHeight="false" outlineLevel="0" collapsed="false">
      <c r="A70" s="0" t="s">
        <v>31</v>
      </c>
      <c r="B70" s="0" t="s">
        <v>254</v>
      </c>
      <c r="C70" s="0" t="s">
        <v>255</v>
      </c>
      <c r="D70" s="0" t="s">
        <v>256</v>
      </c>
      <c r="E70" s="0" t="s">
        <v>1420</v>
      </c>
      <c r="F70" s="0" t="s">
        <v>1421</v>
      </c>
    </row>
    <row r="71" customFormat="false" ht="15" hidden="false" customHeight="false" outlineLevel="0" collapsed="false">
      <c r="A71" s="0" t="s">
        <v>31</v>
      </c>
      <c r="B71" s="0" t="s">
        <v>257</v>
      </c>
      <c r="C71" s="0" t="s">
        <v>258</v>
      </c>
      <c r="D71" s="0" t="s">
        <v>178</v>
      </c>
      <c r="E71" s="0" t="s">
        <v>1422</v>
      </c>
      <c r="F71" s="0" t="s">
        <v>1423</v>
      </c>
    </row>
    <row r="72" customFormat="false" ht="15" hidden="false" customHeight="false" outlineLevel="0" collapsed="false">
      <c r="A72" s="0" t="s">
        <v>31</v>
      </c>
      <c r="B72" s="0" t="s">
        <v>259</v>
      </c>
      <c r="C72" s="0" t="s">
        <v>260</v>
      </c>
      <c r="D72" s="0" t="s">
        <v>178</v>
      </c>
      <c r="E72" s="0" t="s">
        <v>1424</v>
      </c>
      <c r="F72" s="0" t="s">
        <v>1425</v>
      </c>
    </row>
    <row r="73" customFormat="false" ht="15" hidden="false" customHeight="false" outlineLevel="0" collapsed="false">
      <c r="A73" s="0" t="s">
        <v>31</v>
      </c>
      <c r="B73" s="0" t="s">
        <v>261</v>
      </c>
      <c r="C73" s="0" t="s">
        <v>262</v>
      </c>
      <c r="D73" s="0" t="s">
        <v>178</v>
      </c>
      <c r="E73" s="0" t="s">
        <v>1426</v>
      </c>
      <c r="F73" s="0" t="s">
        <v>1427</v>
      </c>
    </row>
    <row r="74" customFormat="false" ht="15" hidden="false" customHeight="false" outlineLevel="0" collapsed="false">
      <c r="A74" s="0" t="s">
        <v>31</v>
      </c>
      <c r="B74" s="0" t="s">
        <v>263</v>
      </c>
      <c r="C74" s="0" t="s">
        <v>264</v>
      </c>
      <c r="D74" s="0" t="s">
        <v>265</v>
      </c>
      <c r="E74" s="0" t="s">
        <v>1428</v>
      </c>
    </row>
    <row r="75" customFormat="false" ht="15" hidden="false" customHeight="false" outlineLevel="0" collapsed="false">
      <c r="A75" s="0" t="s">
        <v>31</v>
      </c>
      <c r="B75" s="0" t="s">
        <v>266</v>
      </c>
      <c r="C75" s="0" t="s">
        <v>267</v>
      </c>
      <c r="D75" s="0" t="s">
        <v>1361</v>
      </c>
      <c r="E75" s="0" t="s">
        <v>1429</v>
      </c>
      <c r="F75" s="0" t="s">
        <v>1430</v>
      </c>
    </row>
    <row r="76" customFormat="false" ht="15" hidden="false" customHeight="false" outlineLevel="0" collapsed="false">
      <c r="A76" s="0" t="s">
        <v>31</v>
      </c>
      <c r="B76" s="0" t="s">
        <v>269</v>
      </c>
      <c r="C76" s="0" t="s">
        <v>270</v>
      </c>
      <c r="D76" s="0" t="s">
        <v>265</v>
      </c>
      <c r="E76" s="0" t="s">
        <v>1431</v>
      </c>
    </row>
    <row r="77" customFormat="false" ht="15" hidden="false" customHeight="false" outlineLevel="0" collapsed="false">
      <c r="A77" s="0" t="s">
        <v>31</v>
      </c>
      <c r="B77" s="0" t="s">
        <v>271</v>
      </c>
      <c r="C77" s="0" t="s">
        <v>272</v>
      </c>
      <c r="D77" s="0" t="s">
        <v>265</v>
      </c>
      <c r="E77" s="0" t="s">
        <v>1432</v>
      </c>
    </row>
    <row r="78" customFormat="false" ht="15" hidden="false" customHeight="false" outlineLevel="0" collapsed="false">
      <c r="A78" s="0" t="s">
        <v>31</v>
      </c>
      <c r="B78" s="0" t="s">
        <v>273</v>
      </c>
      <c r="C78" s="0" t="s">
        <v>274</v>
      </c>
      <c r="D78" s="0" t="s">
        <v>265</v>
      </c>
      <c r="E78" s="0" t="s">
        <v>1433</v>
      </c>
    </row>
    <row r="79" customFormat="false" ht="15" hidden="false" customHeight="false" outlineLevel="0" collapsed="false">
      <c r="A79" s="0" t="s">
        <v>31</v>
      </c>
      <c r="B79" s="0" t="s">
        <v>275</v>
      </c>
      <c r="C79" s="0" t="s">
        <v>276</v>
      </c>
      <c r="D79" s="0" t="s">
        <v>265</v>
      </c>
      <c r="E79" s="0" t="s">
        <v>1434</v>
      </c>
    </row>
    <row r="80" customFormat="false" ht="15" hidden="false" customHeight="false" outlineLevel="0" collapsed="false">
      <c r="A80" s="0" t="s">
        <v>31</v>
      </c>
      <c r="B80" s="0" t="s">
        <v>277</v>
      </c>
      <c r="C80" s="0" t="s">
        <v>278</v>
      </c>
      <c r="D80" s="0" t="s">
        <v>178</v>
      </c>
      <c r="E80" s="0" t="s">
        <v>1435</v>
      </c>
      <c r="F80" s="0" t="s">
        <v>1436</v>
      </c>
    </row>
    <row r="81" customFormat="false" ht="15" hidden="false" customHeight="false" outlineLevel="0" collapsed="false">
      <c r="A81" s="0" t="s">
        <v>31</v>
      </c>
      <c r="B81" s="0" t="s">
        <v>279</v>
      </c>
      <c r="C81" s="0" t="s">
        <v>280</v>
      </c>
      <c r="D81" s="0" t="s">
        <v>178</v>
      </c>
      <c r="E81" s="0" t="s">
        <v>1437</v>
      </c>
      <c r="F81" s="0" t="s">
        <v>1438</v>
      </c>
    </row>
    <row r="82" customFormat="false" ht="15" hidden="false" customHeight="false" outlineLevel="0" collapsed="false">
      <c r="A82" s="0" t="s">
        <v>31</v>
      </c>
      <c r="B82" s="0" t="s">
        <v>281</v>
      </c>
      <c r="C82" s="0" t="s">
        <v>282</v>
      </c>
      <c r="D82" s="0" t="s">
        <v>178</v>
      </c>
      <c r="E82" s="0" t="s">
        <v>1439</v>
      </c>
      <c r="F82" s="0" t="s">
        <v>1440</v>
      </c>
    </row>
    <row r="83" customFormat="false" ht="15" hidden="false" customHeight="false" outlineLevel="0" collapsed="false">
      <c r="A83" s="0" t="s">
        <v>31</v>
      </c>
      <c r="B83" s="0" t="s">
        <v>283</v>
      </c>
      <c r="C83" s="0" t="s">
        <v>284</v>
      </c>
      <c r="D83" s="0" t="s">
        <v>178</v>
      </c>
      <c r="E83" s="0" t="s">
        <v>1441</v>
      </c>
      <c r="F83" s="0" t="s">
        <v>1442</v>
      </c>
    </row>
    <row r="84" customFormat="false" ht="15" hidden="false" customHeight="false" outlineLevel="0" collapsed="false">
      <c r="A84" s="0" t="s">
        <v>31</v>
      </c>
      <c r="B84" s="0" t="s">
        <v>285</v>
      </c>
      <c r="C84" s="0" t="s">
        <v>286</v>
      </c>
      <c r="D84" s="0" t="s">
        <v>178</v>
      </c>
      <c r="E84" s="0" t="s">
        <v>1443</v>
      </c>
      <c r="F84" s="0" t="s">
        <v>1444</v>
      </c>
    </row>
    <row r="85" customFormat="false" ht="15" hidden="false" customHeight="false" outlineLevel="0" collapsed="false">
      <c r="A85" s="0" t="s">
        <v>31</v>
      </c>
      <c r="B85" s="0" t="s">
        <v>287</v>
      </c>
      <c r="C85" s="0" t="s">
        <v>288</v>
      </c>
      <c r="D85" s="0" t="s">
        <v>178</v>
      </c>
      <c r="E85" s="0" t="s">
        <v>1445</v>
      </c>
      <c r="F85" s="0" t="s">
        <v>1446</v>
      </c>
    </row>
    <row r="86" customFormat="false" ht="15" hidden="false" customHeight="false" outlineLevel="0" collapsed="false">
      <c r="A86" s="0" t="s">
        <v>37</v>
      </c>
      <c r="B86" s="0" t="s">
        <v>1447</v>
      </c>
      <c r="C86" s="0" t="s">
        <v>1448</v>
      </c>
      <c r="D86" s="0" t="s">
        <v>1361</v>
      </c>
      <c r="E86" s="0" t="s">
        <v>1316</v>
      </c>
    </row>
    <row r="87" customFormat="false" ht="15" hidden="false" customHeight="false" outlineLevel="0" collapsed="false">
      <c r="A87" s="0" t="s">
        <v>37</v>
      </c>
      <c r="B87" s="0" t="s">
        <v>1449</v>
      </c>
      <c r="C87" s="0" t="s">
        <v>1450</v>
      </c>
      <c r="D87" s="0" t="s">
        <v>1361</v>
      </c>
      <c r="E87" s="0" t="s">
        <v>1351</v>
      </c>
    </row>
    <row r="88" customFormat="false" ht="15" hidden="false" customHeight="false" outlineLevel="0" collapsed="false">
      <c r="A88" s="0" t="s">
        <v>37</v>
      </c>
      <c r="B88" s="0" t="s">
        <v>1451</v>
      </c>
      <c r="C88" s="0" t="s">
        <v>1452</v>
      </c>
      <c r="D88" s="0" t="s">
        <v>1361</v>
      </c>
      <c r="E88" s="0" t="s">
        <v>1352</v>
      </c>
    </row>
    <row r="89" customFormat="false" ht="15" hidden="false" customHeight="false" outlineLevel="0" collapsed="false">
      <c r="A89" s="0" t="s">
        <v>37</v>
      </c>
      <c r="B89" s="0" t="s">
        <v>1453</v>
      </c>
      <c r="C89" s="0" t="s">
        <v>1454</v>
      </c>
      <c r="D89" s="0" t="s">
        <v>1361</v>
      </c>
      <c r="E89" s="0" t="s">
        <v>1455</v>
      </c>
    </row>
    <row r="90" customFormat="false" ht="15" hidden="false" customHeight="false" outlineLevel="0" collapsed="false">
      <c r="A90" s="0" t="s">
        <v>37</v>
      </c>
      <c r="B90" s="0" t="s">
        <v>1456</v>
      </c>
      <c r="C90" s="0" t="s">
        <v>1457</v>
      </c>
      <c r="D90" s="0" t="s">
        <v>1361</v>
      </c>
      <c r="E90" s="0" t="s">
        <v>1458</v>
      </c>
    </row>
    <row r="91" customFormat="false" ht="15" hidden="false" customHeight="false" outlineLevel="0" collapsed="false">
      <c r="A91" s="0" t="s">
        <v>37</v>
      </c>
      <c r="B91" s="0" t="s">
        <v>1459</v>
      </c>
      <c r="C91" s="0" t="s">
        <v>1460</v>
      </c>
      <c r="D91" s="0" t="s">
        <v>1361</v>
      </c>
      <c r="E91" s="0" t="s">
        <v>1461</v>
      </c>
    </row>
    <row r="92" customFormat="false" ht="15" hidden="false" customHeight="false" outlineLevel="0" collapsed="false">
      <c r="A92" s="0" t="s">
        <v>37</v>
      </c>
      <c r="B92" s="0" t="s">
        <v>1462</v>
      </c>
      <c r="C92" s="0" t="s">
        <v>1463</v>
      </c>
      <c r="D92" s="0" t="s">
        <v>1361</v>
      </c>
      <c r="E92" s="0" t="s">
        <v>1464</v>
      </c>
    </row>
    <row r="93" customFormat="false" ht="15" hidden="false" customHeight="false" outlineLevel="0" collapsed="false">
      <c r="A93" s="0" t="s">
        <v>37</v>
      </c>
      <c r="B93" s="0" t="s">
        <v>1465</v>
      </c>
      <c r="C93" s="0" t="s">
        <v>1466</v>
      </c>
      <c r="D93" s="0" t="s">
        <v>178</v>
      </c>
      <c r="E93" s="0" t="s">
        <v>1467</v>
      </c>
    </row>
    <row r="94" customFormat="false" ht="15" hidden="false" customHeight="false" outlineLevel="0" collapsed="false">
      <c r="A94" s="0" t="s">
        <v>37</v>
      </c>
      <c r="B94" s="0" t="s">
        <v>1468</v>
      </c>
      <c r="C94" s="0" t="s">
        <v>1469</v>
      </c>
      <c r="D94" s="0" t="s">
        <v>1361</v>
      </c>
      <c r="E94" s="0" t="s">
        <v>1317</v>
      </c>
    </row>
    <row r="95" customFormat="false" ht="15" hidden="false" customHeight="false" outlineLevel="0" collapsed="false">
      <c r="A95" s="0" t="s">
        <v>37</v>
      </c>
      <c r="B95" s="0" t="s">
        <v>1470</v>
      </c>
      <c r="C95" s="0" t="s">
        <v>1471</v>
      </c>
      <c r="D95" s="0" t="s">
        <v>1361</v>
      </c>
      <c r="E95" s="0" t="s">
        <v>1353</v>
      </c>
    </row>
    <row r="96" customFormat="false" ht="15" hidden="false" customHeight="false" outlineLevel="0" collapsed="false">
      <c r="A96" s="0" t="s">
        <v>37</v>
      </c>
      <c r="B96" s="0" t="s">
        <v>1472</v>
      </c>
      <c r="C96" s="0" t="s">
        <v>1473</v>
      </c>
      <c r="D96" s="0" t="s">
        <v>1361</v>
      </c>
      <c r="E96" s="0" t="s">
        <v>1354</v>
      </c>
    </row>
    <row r="97" customFormat="false" ht="15" hidden="false" customHeight="false" outlineLevel="0" collapsed="false">
      <c r="A97" s="0" t="s">
        <v>37</v>
      </c>
      <c r="B97" s="0" t="s">
        <v>1474</v>
      </c>
      <c r="C97" s="0" t="s">
        <v>1475</v>
      </c>
      <c r="D97" s="0" t="s">
        <v>1361</v>
      </c>
      <c r="E97" s="0" t="s">
        <v>1476</v>
      </c>
    </row>
    <row r="98" customFormat="false" ht="15" hidden="false" customHeight="false" outlineLevel="0" collapsed="false">
      <c r="A98" s="0" t="s">
        <v>37</v>
      </c>
      <c r="B98" s="0" t="s">
        <v>1477</v>
      </c>
      <c r="C98" s="0" t="s">
        <v>1478</v>
      </c>
      <c r="D98" s="0" t="s">
        <v>1361</v>
      </c>
      <c r="E98" s="0" t="s">
        <v>1479</v>
      </c>
    </row>
    <row r="99" customFormat="false" ht="15" hidden="false" customHeight="false" outlineLevel="0" collapsed="false">
      <c r="A99" s="0" t="s">
        <v>37</v>
      </c>
      <c r="B99" s="0" t="s">
        <v>1480</v>
      </c>
      <c r="C99" s="0" t="s">
        <v>1481</v>
      </c>
      <c r="D99" s="0" t="s">
        <v>1361</v>
      </c>
      <c r="E99" s="0" t="s">
        <v>1482</v>
      </c>
    </row>
    <row r="100" customFormat="false" ht="15" hidden="false" customHeight="false" outlineLevel="0" collapsed="false">
      <c r="A100" s="0" t="s">
        <v>37</v>
      </c>
      <c r="B100" s="0" t="s">
        <v>1483</v>
      </c>
      <c r="C100" s="0" t="s">
        <v>1484</v>
      </c>
      <c r="D100" s="0" t="s">
        <v>1361</v>
      </c>
      <c r="E100" s="0" t="s">
        <v>1485</v>
      </c>
    </row>
    <row r="101" customFormat="false" ht="15" hidden="false" customHeight="false" outlineLevel="0" collapsed="false">
      <c r="A101" s="0" t="s">
        <v>37</v>
      </c>
      <c r="B101" s="0" t="s">
        <v>1486</v>
      </c>
      <c r="C101" s="0" t="s">
        <v>1487</v>
      </c>
      <c r="D101" s="0" t="s">
        <v>178</v>
      </c>
      <c r="E101" s="0" t="s">
        <v>1488</v>
      </c>
    </row>
    <row r="102" customFormat="false" ht="15" hidden="false" customHeight="false" outlineLevel="0" collapsed="false">
      <c r="A102" s="0" t="s">
        <v>37</v>
      </c>
      <c r="B102" s="0" t="s">
        <v>1489</v>
      </c>
      <c r="C102" s="0" t="s">
        <v>1490</v>
      </c>
      <c r="D102" s="0" t="s">
        <v>1361</v>
      </c>
      <c r="E102" s="0" t="s">
        <v>1319</v>
      </c>
    </row>
    <row r="103" customFormat="false" ht="15" hidden="false" customHeight="false" outlineLevel="0" collapsed="false">
      <c r="A103" s="0" t="s">
        <v>37</v>
      </c>
      <c r="B103" s="0" t="s">
        <v>1491</v>
      </c>
      <c r="C103" s="0" t="s">
        <v>1492</v>
      </c>
      <c r="D103" s="0" t="s">
        <v>1361</v>
      </c>
      <c r="E103" s="0" t="s">
        <v>1355</v>
      </c>
    </row>
    <row r="104" customFormat="false" ht="15" hidden="false" customHeight="false" outlineLevel="0" collapsed="false">
      <c r="A104" s="0" t="s">
        <v>37</v>
      </c>
      <c r="B104" s="0" t="s">
        <v>1493</v>
      </c>
      <c r="C104" s="0" t="s">
        <v>1494</v>
      </c>
      <c r="D104" s="0" t="s">
        <v>1361</v>
      </c>
      <c r="E104" s="0" t="s">
        <v>1356</v>
      </c>
    </row>
    <row r="105" customFormat="false" ht="15" hidden="false" customHeight="false" outlineLevel="0" collapsed="false">
      <c r="A105" s="0" t="s">
        <v>37</v>
      </c>
      <c r="B105" s="0" t="s">
        <v>1495</v>
      </c>
      <c r="C105" s="0" t="s">
        <v>1496</v>
      </c>
      <c r="D105" s="0" t="s">
        <v>1361</v>
      </c>
      <c r="E105" s="0" t="s">
        <v>1497</v>
      </c>
    </row>
    <row r="106" customFormat="false" ht="15" hidden="false" customHeight="false" outlineLevel="0" collapsed="false">
      <c r="A106" s="0" t="s">
        <v>37</v>
      </c>
      <c r="B106" s="0" t="s">
        <v>1498</v>
      </c>
      <c r="C106" s="0" t="s">
        <v>1499</v>
      </c>
      <c r="D106" s="0" t="s">
        <v>1361</v>
      </c>
      <c r="E106" s="0" t="s">
        <v>1500</v>
      </c>
    </row>
    <row r="107" customFormat="false" ht="15" hidden="false" customHeight="false" outlineLevel="0" collapsed="false">
      <c r="A107" s="0" t="s">
        <v>37</v>
      </c>
      <c r="B107" s="0" t="s">
        <v>1501</v>
      </c>
      <c r="C107" s="0" t="s">
        <v>1502</v>
      </c>
      <c r="D107" s="0" t="s">
        <v>1361</v>
      </c>
      <c r="E107" s="0" t="s">
        <v>1503</v>
      </c>
    </row>
    <row r="108" customFormat="false" ht="15" hidden="false" customHeight="false" outlineLevel="0" collapsed="false">
      <c r="A108" s="0" t="s">
        <v>37</v>
      </c>
      <c r="B108" s="0" t="s">
        <v>1504</v>
      </c>
      <c r="C108" s="0" t="s">
        <v>1505</v>
      </c>
      <c r="D108" s="0" t="s">
        <v>1361</v>
      </c>
      <c r="E108" s="0" t="s">
        <v>1506</v>
      </c>
    </row>
    <row r="109" customFormat="false" ht="15" hidden="false" customHeight="false" outlineLevel="0" collapsed="false">
      <c r="A109" s="0" t="s">
        <v>37</v>
      </c>
      <c r="B109" s="0" t="s">
        <v>1507</v>
      </c>
      <c r="C109" s="0" t="s">
        <v>1508</v>
      </c>
      <c r="D109" s="0" t="s">
        <v>178</v>
      </c>
      <c r="E109" s="0" t="s">
        <v>1509</v>
      </c>
    </row>
    <row r="110" customFormat="false" ht="15" hidden="false" customHeight="false" outlineLevel="0" collapsed="false">
      <c r="A110" s="0" t="s">
        <v>37</v>
      </c>
      <c r="B110" s="0" t="s">
        <v>1510</v>
      </c>
      <c r="C110" s="0" t="s">
        <v>1511</v>
      </c>
      <c r="D110" s="0" t="s">
        <v>1361</v>
      </c>
      <c r="E110" s="0" t="s">
        <v>1320</v>
      </c>
    </row>
    <row r="111" customFormat="false" ht="15" hidden="false" customHeight="false" outlineLevel="0" collapsed="false">
      <c r="A111" s="0" t="s">
        <v>37</v>
      </c>
      <c r="B111" s="0" t="s">
        <v>1512</v>
      </c>
      <c r="C111" s="0" t="s">
        <v>1513</v>
      </c>
      <c r="D111" s="0" t="s">
        <v>1361</v>
      </c>
      <c r="E111" s="0" t="s">
        <v>1357</v>
      </c>
    </row>
    <row r="112" customFormat="false" ht="15" hidden="false" customHeight="false" outlineLevel="0" collapsed="false">
      <c r="A112" s="0" t="s">
        <v>37</v>
      </c>
      <c r="B112" s="0" t="s">
        <v>1514</v>
      </c>
      <c r="C112" s="0" t="s">
        <v>1515</v>
      </c>
      <c r="D112" s="0" t="s">
        <v>1361</v>
      </c>
      <c r="E112" s="0" t="s">
        <v>1358</v>
      </c>
    </row>
    <row r="113" customFormat="false" ht="15" hidden="false" customHeight="false" outlineLevel="0" collapsed="false">
      <c r="A113" s="0" t="s">
        <v>37</v>
      </c>
      <c r="B113" s="0" t="s">
        <v>1516</v>
      </c>
      <c r="C113" s="0" t="s">
        <v>1517</v>
      </c>
      <c r="D113" s="0" t="s">
        <v>1361</v>
      </c>
      <c r="E113" s="0" t="s">
        <v>1518</v>
      </c>
    </row>
    <row r="114" customFormat="false" ht="15" hidden="false" customHeight="false" outlineLevel="0" collapsed="false">
      <c r="A114" s="0" t="s">
        <v>37</v>
      </c>
      <c r="B114" s="0" t="s">
        <v>1519</v>
      </c>
      <c r="C114" s="0" t="s">
        <v>1520</v>
      </c>
      <c r="D114" s="0" t="s">
        <v>1361</v>
      </c>
      <c r="E114" s="0" t="s">
        <v>1521</v>
      </c>
    </row>
    <row r="115" customFormat="false" ht="15" hidden="false" customHeight="false" outlineLevel="0" collapsed="false">
      <c r="A115" s="0" t="s">
        <v>37</v>
      </c>
      <c r="B115" s="0" t="s">
        <v>1522</v>
      </c>
      <c r="C115" s="0" t="s">
        <v>1523</v>
      </c>
      <c r="D115" s="0" t="s">
        <v>1361</v>
      </c>
      <c r="E115" s="0" t="s">
        <v>1524</v>
      </c>
    </row>
    <row r="116" customFormat="false" ht="15" hidden="false" customHeight="false" outlineLevel="0" collapsed="false">
      <c r="A116" s="0" t="s">
        <v>37</v>
      </c>
      <c r="B116" s="0" t="s">
        <v>1525</v>
      </c>
      <c r="C116" s="0" t="s">
        <v>1526</v>
      </c>
      <c r="D116" s="0" t="s">
        <v>1361</v>
      </c>
      <c r="E116" s="0" t="s">
        <v>1527</v>
      </c>
    </row>
    <row r="117" customFormat="false" ht="15" hidden="false" customHeight="false" outlineLevel="0" collapsed="false">
      <c r="A117" s="0" t="s">
        <v>37</v>
      </c>
      <c r="B117" s="0" t="s">
        <v>1528</v>
      </c>
      <c r="C117" s="0" t="s">
        <v>1529</v>
      </c>
      <c r="D117" s="0" t="s">
        <v>178</v>
      </c>
      <c r="E117" s="0" t="s">
        <v>1530</v>
      </c>
    </row>
    <row r="118" customFormat="false" ht="15" hidden="false" customHeight="false" outlineLevel="0" collapsed="false">
      <c r="A118" s="0" t="s">
        <v>37</v>
      </c>
      <c r="B118" s="0" t="s">
        <v>1531</v>
      </c>
      <c r="C118" s="0" t="s">
        <v>1532</v>
      </c>
      <c r="D118" s="0" t="s">
        <v>1361</v>
      </c>
      <c r="E118" s="0" t="s">
        <v>1321</v>
      </c>
    </row>
    <row r="119" customFormat="false" ht="15" hidden="false" customHeight="false" outlineLevel="0" collapsed="false">
      <c r="A119" s="0" t="s">
        <v>37</v>
      </c>
      <c r="B119" s="0" t="s">
        <v>1533</v>
      </c>
      <c r="C119" s="0" t="s">
        <v>1534</v>
      </c>
      <c r="D119" s="0" t="s">
        <v>1361</v>
      </c>
      <c r="E119" s="0" t="s">
        <v>1359</v>
      </c>
    </row>
    <row r="120" customFormat="false" ht="15" hidden="false" customHeight="false" outlineLevel="0" collapsed="false">
      <c r="A120" s="0" t="s">
        <v>37</v>
      </c>
      <c r="B120" s="0" t="s">
        <v>1535</v>
      </c>
      <c r="C120" s="0" t="s">
        <v>1536</v>
      </c>
      <c r="D120" s="0" t="s">
        <v>1361</v>
      </c>
      <c r="E120" s="0" t="s">
        <v>1360</v>
      </c>
    </row>
    <row r="121" customFormat="false" ht="15" hidden="false" customHeight="false" outlineLevel="0" collapsed="false">
      <c r="A121" s="0" t="s">
        <v>37</v>
      </c>
      <c r="B121" s="0" t="s">
        <v>1537</v>
      </c>
      <c r="C121" s="0" t="s">
        <v>1538</v>
      </c>
      <c r="D121" s="0" t="s">
        <v>1361</v>
      </c>
      <c r="E121" s="0" t="s">
        <v>1539</v>
      </c>
    </row>
    <row r="122" customFormat="false" ht="15" hidden="false" customHeight="false" outlineLevel="0" collapsed="false">
      <c r="A122" s="0" t="s">
        <v>37</v>
      </c>
      <c r="B122" s="0" t="s">
        <v>1540</v>
      </c>
      <c r="C122" s="0" t="s">
        <v>1541</v>
      </c>
      <c r="D122" s="0" t="s">
        <v>1361</v>
      </c>
      <c r="E122" s="0" t="s">
        <v>1542</v>
      </c>
    </row>
    <row r="123" customFormat="false" ht="15" hidden="false" customHeight="false" outlineLevel="0" collapsed="false">
      <c r="A123" s="0" t="s">
        <v>37</v>
      </c>
      <c r="B123" s="0" t="s">
        <v>1543</v>
      </c>
      <c r="C123" s="0" t="s">
        <v>1544</v>
      </c>
      <c r="D123" s="0" t="s">
        <v>1361</v>
      </c>
      <c r="E123" s="0" t="s">
        <v>1545</v>
      </c>
    </row>
    <row r="124" customFormat="false" ht="15" hidden="false" customHeight="false" outlineLevel="0" collapsed="false">
      <c r="A124" s="0" t="s">
        <v>37</v>
      </c>
      <c r="B124" s="0" t="s">
        <v>1546</v>
      </c>
      <c r="C124" s="0" t="s">
        <v>1547</v>
      </c>
      <c r="D124" s="0" t="s">
        <v>1361</v>
      </c>
      <c r="E124" s="0" t="s">
        <v>1548</v>
      </c>
    </row>
    <row r="125" customFormat="false" ht="15" hidden="false" customHeight="false" outlineLevel="0" collapsed="false">
      <c r="A125" s="0" t="s">
        <v>37</v>
      </c>
      <c r="B125" s="0" t="s">
        <v>1549</v>
      </c>
      <c r="C125" s="0" t="s">
        <v>1550</v>
      </c>
      <c r="D125" s="0" t="s">
        <v>178</v>
      </c>
      <c r="E125" s="0" t="s">
        <v>1551</v>
      </c>
    </row>
    <row r="126" customFormat="false" ht="15" hidden="false" customHeight="false" outlineLevel="0" collapsed="false">
      <c r="A126" s="0" t="s">
        <v>37</v>
      </c>
      <c r="B126" s="0" t="s">
        <v>1552</v>
      </c>
      <c r="C126" s="0" t="s">
        <v>1553</v>
      </c>
      <c r="D126" s="0" t="s">
        <v>1361</v>
      </c>
      <c r="E126" s="0" t="s">
        <v>1554</v>
      </c>
    </row>
    <row r="127" customFormat="false" ht="15" hidden="false" customHeight="false" outlineLevel="0" collapsed="false">
      <c r="A127" s="0" t="s">
        <v>37</v>
      </c>
      <c r="B127" s="0" t="s">
        <v>1555</v>
      </c>
      <c r="C127" s="0" t="s">
        <v>1556</v>
      </c>
      <c r="D127" s="0" t="s">
        <v>1361</v>
      </c>
      <c r="E127" s="0" t="s">
        <v>1557</v>
      </c>
    </row>
    <row r="128" customFormat="false" ht="15" hidden="false" customHeight="false" outlineLevel="0" collapsed="false">
      <c r="A128" s="0" t="s">
        <v>37</v>
      </c>
      <c r="B128" s="0" t="s">
        <v>1558</v>
      </c>
      <c r="C128" s="0" t="s">
        <v>1559</v>
      </c>
      <c r="D128" s="0" t="s">
        <v>1361</v>
      </c>
      <c r="E128" s="0" t="s">
        <v>1560</v>
      </c>
    </row>
    <row r="129" customFormat="false" ht="15" hidden="false" customHeight="false" outlineLevel="0" collapsed="false">
      <c r="A129" s="0" t="s">
        <v>37</v>
      </c>
      <c r="B129" s="0" t="s">
        <v>1561</v>
      </c>
      <c r="C129" s="0" t="s">
        <v>1562</v>
      </c>
      <c r="D129" s="0" t="s">
        <v>1361</v>
      </c>
      <c r="E129" s="0" t="s">
        <v>1563</v>
      </c>
    </row>
    <row r="130" customFormat="false" ht="15" hidden="false" customHeight="false" outlineLevel="0" collapsed="false">
      <c r="A130" s="0" t="s">
        <v>37</v>
      </c>
      <c r="B130" s="0" t="s">
        <v>1564</v>
      </c>
      <c r="C130" s="0" t="s">
        <v>1565</v>
      </c>
      <c r="D130" s="0" t="s">
        <v>1361</v>
      </c>
      <c r="E130" s="0" t="s">
        <v>1566</v>
      </c>
    </row>
    <row r="131" customFormat="false" ht="15" hidden="false" customHeight="false" outlineLevel="0" collapsed="false">
      <c r="A131" s="0" t="s">
        <v>37</v>
      </c>
      <c r="B131" s="0" t="s">
        <v>1567</v>
      </c>
      <c r="C131" s="0" t="s">
        <v>1568</v>
      </c>
      <c r="D131" s="0" t="s">
        <v>1361</v>
      </c>
      <c r="E131" s="0" t="s">
        <v>1569</v>
      </c>
    </row>
    <row r="132" customFormat="false" ht="15" hidden="false" customHeight="false" outlineLevel="0" collapsed="false">
      <c r="A132" s="0" t="s">
        <v>37</v>
      </c>
      <c r="B132" s="0" t="s">
        <v>1570</v>
      </c>
      <c r="C132" s="0" t="s">
        <v>1571</v>
      </c>
      <c r="D132" s="0" t="s">
        <v>1361</v>
      </c>
      <c r="E132" s="0" t="s">
        <v>1572</v>
      </c>
    </row>
    <row r="133" customFormat="false" ht="15" hidden="false" customHeight="false" outlineLevel="0" collapsed="false">
      <c r="A133" s="0" t="s">
        <v>37</v>
      </c>
      <c r="B133" s="0" t="s">
        <v>1573</v>
      </c>
      <c r="C133" s="0" t="s">
        <v>1574</v>
      </c>
      <c r="D133" s="0" t="s">
        <v>178</v>
      </c>
      <c r="E133" s="0" t="s">
        <v>1575</v>
      </c>
    </row>
    <row r="134" customFormat="false" ht="15" hidden="false" customHeight="false" outlineLevel="0" collapsed="false">
      <c r="A134" s="0" t="s">
        <v>37</v>
      </c>
      <c r="B134" s="0" t="s">
        <v>1576</v>
      </c>
      <c r="C134" s="0" t="s">
        <v>1577</v>
      </c>
      <c r="D134" s="0" t="s">
        <v>1361</v>
      </c>
      <c r="E134" s="0" t="s">
        <v>1578</v>
      </c>
    </row>
    <row r="135" customFormat="false" ht="15" hidden="false" customHeight="false" outlineLevel="0" collapsed="false">
      <c r="A135" s="0" t="s">
        <v>37</v>
      </c>
      <c r="B135" s="0" t="s">
        <v>1579</v>
      </c>
      <c r="C135" s="0" t="s">
        <v>1580</v>
      </c>
      <c r="D135" s="0" t="s">
        <v>1361</v>
      </c>
      <c r="E135" s="0" t="s">
        <v>1581</v>
      </c>
    </row>
    <row r="136" customFormat="false" ht="15" hidden="false" customHeight="false" outlineLevel="0" collapsed="false">
      <c r="A136" s="0" t="s">
        <v>37</v>
      </c>
      <c r="B136" s="0" t="s">
        <v>1582</v>
      </c>
      <c r="C136" s="0" t="s">
        <v>1583</v>
      </c>
      <c r="D136" s="0" t="s">
        <v>1361</v>
      </c>
      <c r="E136" s="0" t="s">
        <v>1584</v>
      </c>
    </row>
    <row r="137" customFormat="false" ht="15" hidden="false" customHeight="false" outlineLevel="0" collapsed="false">
      <c r="A137" s="0" t="s">
        <v>37</v>
      </c>
      <c r="B137" s="0" t="s">
        <v>1585</v>
      </c>
      <c r="C137" s="0" t="s">
        <v>1586</v>
      </c>
      <c r="D137" s="0" t="s">
        <v>1361</v>
      </c>
      <c r="E137" s="0" t="s">
        <v>1587</v>
      </c>
    </row>
    <row r="138" customFormat="false" ht="15" hidden="false" customHeight="false" outlineLevel="0" collapsed="false">
      <c r="A138" s="0" t="s">
        <v>37</v>
      </c>
      <c r="B138" s="0" t="s">
        <v>1588</v>
      </c>
      <c r="C138" s="0" t="s">
        <v>1589</v>
      </c>
      <c r="D138" s="0" t="s">
        <v>1361</v>
      </c>
      <c r="E138" s="0" t="s">
        <v>1590</v>
      </c>
    </row>
    <row r="139" customFormat="false" ht="15" hidden="false" customHeight="false" outlineLevel="0" collapsed="false">
      <c r="A139" s="0" t="s">
        <v>37</v>
      </c>
      <c r="B139" s="0" t="s">
        <v>1591</v>
      </c>
      <c r="C139" s="0" t="s">
        <v>1592</v>
      </c>
      <c r="D139" s="0" t="s">
        <v>1361</v>
      </c>
      <c r="E139" s="0" t="s">
        <v>1593</v>
      </c>
    </row>
    <row r="140" customFormat="false" ht="15" hidden="false" customHeight="false" outlineLevel="0" collapsed="false">
      <c r="A140" s="0" t="s">
        <v>37</v>
      </c>
      <c r="B140" s="0" t="s">
        <v>1594</v>
      </c>
      <c r="C140" s="0" t="s">
        <v>1595</v>
      </c>
      <c r="D140" s="0" t="s">
        <v>1361</v>
      </c>
      <c r="E140" s="0" t="s">
        <v>1596</v>
      </c>
    </row>
    <row r="141" customFormat="false" ht="15" hidden="false" customHeight="false" outlineLevel="0" collapsed="false">
      <c r="A141" s="0" t="s">
        <v>37</v>
      </c>
      <c r="B141" s="0" t="s">
        <v>1597</v>
      </c>
      <c r="C141" s="0" t="s">
        <v>1598</v>
      </c>
      <c r="D141" s="0" t="s">
        <v>178</v>
      </c>
      <c r="E141" s="0" t="s">
        <v>1599</v>
      </c>
    </row>
    <row r="142" customFormat="false" ht="15" hidden="false" customHeight="false" outlineLevel="0" collapsed="false">
      <c r="A142" s="0" t="s">
        <v>37</v>
      </c>
      <c r="B142" s="0" t="s">
        <v>1600</v>
      </c>
      <c r="C142" s="0" t="s">
        <v>1601</v>
      </c>
      <c r="D142" s="0" t="s">
        <v>1361</v>
      </c>
      <c r="E142" s="0" t="s">
        <v>1322</v>
      </c>
    </row>
    <row r="143" customFormat="false" ht="15" hidden="false" customHeight="false" outlineLevel="0" collapsed="false">
      <c r="A143" s="0" t="s">
        <v>37</v>
      </c>
      <c r="B143" s="0" t="s">
        <v>1602</v>
      </c>
      <c r="C143" s="0" t="s">
        <v>1603</v>
      </c>
      <c r="D143" s="0" t="s">
        <v>1361</v>
      </c>
      <c r="E143" s="0" t="s">
        <v>1362</v>
      </c>
    </row>
    <row r="144" customFormat="false" ht="15" hidden="false" customHeight="false" outlineLevel="0" collapsed="false">
      <c r="A144" s="0" t="s">
        <v>37</v>
      </c>
      <c r="B144" s="0" t="s">
        <v>1604</v>
      </c>
      <c r="C144" s="0" t="s">
        <v>1605</v>
      </c>
      <c r="D144" s="0" t="s">
        <v>1361</v>
      </c>
      <c r="E144" s="0" t="s">
        <v>1363</v>
      </c>
    </row>
    <row r="145" customFormat="false" ht="15" hidden="false" customHeight="false" outlineLevel="0" collapsed="false">
      <c r="A145" s="0" t="s">
        <v>37</v>
      </c>
      <c r="B145" s="0" t="s">
        <v>1606</v>
      </c>
      <c r="C145" s="0" t="s">
        <v>1607</v>
      </c>
      <c r="D145" s="0" t="s">
        <v>1361</v>
      </c>
      <c r="E145" s="0" t="s">
        <v>1608</v>
      </c>
    </row>
    <row r="146" customFormat="false" ht="15" hidden="false" customHeight="false" outlineLevel="0" collapsed="false">
      <c r="A146" s="0" t="s">
        <v>37</v>
      </c>
      <c r="B146" s="0" t="s">
        <v>1609</v>
      </c>
      <c r="C146" s="0" t="s">
        <v>1610</v>
      </c>
      <c r="D146" s="0" t="s">
        <v>1361</v>
      </c>
      <c r="E146" s="0" t="s">
        <v>1611</v>
      </c>
    </row>
    <row r="147" customFormat="false" ht="15" hidden="false" customHeight="false" outlineLevel="0" collapsed="false">
      <c r="A147" s="0" t="s">
        <v>37</v>
      </c>
      <c r="B147" s="0" t="s">
        <v>1612</v>
      </c>
      <c r="C147" s="0" t="s">
        <v>1613</v>
      </c>
      <c r="D147" s="0" t="s">
        <v>1361</v>
      </c>
      <c r="E147" s="0" t="s">
        <v>1614</v>
      </c>
    </row>
    <row r="148" customFormat="false" ht="15" hidden="false" customHeight="false" outlineLevel="0" collapsed="false">
      <c r="A148" s="0" t="s">
        <v>37</v>
      </c>
      <c r="B148" s="0" t="s">
        <v>1615</v>
      </c>
      <c r="C148" s="0" t="s">
        <v>1616</v>
      </c>
      <c r="D148" s="0" t="s">
        <v>1361</v>
      </c>
      <c r="E148" s="0" t="s">
        <v>1617</v>
      </c>
    </row>
    <row r="149" customFormat="false" ht="15" hidden="false" customHeight="false" outlineLevel="0" collapsed="false">
      <c r="A149" s="0" t="s">
        <v>37</v>
      </c>
      <c r="B149" s="0" t="s">
        <v>1618</v>
      </c>
      <c r="C149" s="0" t="s">
        <v>1619</v>
      </c>
      <c r="D149" s="0" t="s">
        <v>178</v>
      </c>
      <c r="E149" s="0" t="s">
        <v>1620</v>
      </c>
    </row>
    <row r="150" customFormat="false" ht="15" hidden="false" customHeight="false" outlineLevel="0" collapsed="false">
      <c r="A150" s="0" t="s">
        <v>37</v>
      </c>
      <c r="B150" s="0" t="s">
        <v>1621</v>
      </c>
      <c r="C150" s="0" t="s">
        <v>1622</v>
      </c>
      <c r="D150" s="0" t="s">
        <v>231</v>
      </c>
      <c r="E150" s="0" t="s">
        <v>1327</v>
      </c>
    </row>
    <row r="151" customFormat="false" ht="15" hidden="false" customHeight="false" outlineLevel="0" collapsed="false">
      <c r="A151" s="0" t="s">
        <v>37</v>
      </c>
      <c r="B151" s="0" t="s">
        <v>1623</v>
      </c>
      <c r="C151" s="0" t="s">
        <v>1448</v>
      </c>
      <c r="D151" s="0" t="s">
        <v>1361</v>
      </c>
      <c r="E151" s="0" t="s">
        <v>1374</v>
      </c>
    </row>
    <row r="152" customFormat="false" ht="15" hidden="false" customHeight="false" outlineLevel="0" collapsed="false">
      <c r="A152" s="0" t="s">
        <v>37</v>
      </c>
      <c r="B152" s="0" t="s">
        <v>1624</v>
      </c>
      <c r="C152" s="0" t="s">
        <v>1450</v>
      </c>
      <c r="D152" s="0" t="s">
        <v>1361</v>
      </c>
      <c r="E152" s="0" t="s">
        <v>1375</v>
      </c>
    </row>
    <row r="153" customFormat="false" ht="15" hidden="false" customHeight="false" outlineLevel="0" collapsed="false">
      <c r="A153" s="0" t="s">
        <v>37</v>
      </c>
      <c r="B153" s="0" t="s">
        <v>1625</v>
      </c>
      <c r="C153" s="0" t="s">
        <v>1452</v>
      </c>
      <c r="D153" s="0" t="s">
        <v>1361</v>
      </c>
      <c r="E153" s="0" t="s">
        <v>1626</v>
      </c>
    </row>
    <row r="154" customFormat="false" ht="15" hidden="false" customHeight="false" outlineLevel="0" collapsed="false">
      <c r="A154" s="0" t="s">
        <v>37</v>
      </c>
      <c r="B154" s="0" t="s">
        <v>1627</v>
      </c>
      <c r="C154" s="0" t="s">
        <v>1454</v>
      </c>
      <c r="D154" s="0" t="s">
        <v>1361</v>
      </c>
      <c r="E154" s="0" t="s">
        <v>1628</v>
      </c>
    </row>
    <row r="155" customFormat="false" ht="15" hidden="false" customHeight="false" outlineLevel="0" collapsed="false">
      <c r="A155" s="0" t="s">
        <v>37</v>
      </c>
      <c r="B155" s="0" t="s">
        <v>1629</v>
      </c>
      <c r="C155" s="0" t="s">
        <v>1457</v>
      </c>
      <c r="D155" s="0" t="s">
        <v>1361</v>
      </c>
      <c r="E155" s="0" t="s">
        <v>1630</v>
      </c>
    </row>
    <row r="156" customFormat="false" ht="15" hidden="false" customHeight="false" outlineLevel="0" collapsed="false">
      <c r="A156" s="0" t="s">
        <v>37</v>
      </c>
      <c r="B156" s="0" t="s">
        <v>1631</v>
      </c>
      <c r="C156" s="0" t="s">
        <v>1460</v>
      </c>
      <c r="D156" s="0" t="s">
        <v>1361</v>
      </c>
      <c r="E156" s="0" t="s">
        <v>1632</v>
      </c>
    </row>
    <row r="157" customFormat="false" ht="15" hidden="false" customHeight="false" outlineLevel="0" collapsed="false">
      <c r="A157" s="0" t="s">
        <v>37</v>
      </c>
      <c r="B157" s="0" t="s">
        <v>1633</v>
      </c>
      <c r="C157" s="0" t="s">
        <v>1463</v>
      </c>
      <c r="D157" s="0" t="s">
        <v>1361</v>
      </c>
      <c r="E157" s="0" t="s">
        <v>1634</v>
      </c>
    </row>
    <row r="158" customFormat="false" ht="15" hidden="false" customHeight="false" outlineLevel="0" collapsed="false">
      <c r="A158" s="0" t="s">
        <v>37</v>
      </c>
      <c r="B158" s="0" t="s">
        <v>1635</v>
      </c>
      <c r="C158" s="0" t="s">
        <v>1466</v>
      </c>
      <c r="D158" s="0" t="s">
        <v>178</v>
      </c>
      <c r="E158" s="0" t="s">
        <v>1636</v>
      </c>
    </row>
    <row r="159" customFormat="false" ht="15" hidden="false" customHeight="false" outlineLevel="0" collapsed="false">
      <c r="A159" s="0" t="s">
        <v>37</v>
      </c>
      <c r="B159" s="0" t="s">
        <v>1637</v>
      </c>
      <c r="C159" s="0" t="s">
        <v>1638</v>
      </c>
      <c r="D159" s="0" t="s">
        <v>231</v>
      </c>
      <c r="E159" s="0" t="s">
        <v>1328</v>
      </c>
    </row>
    <row r="160" customFormat="false" ht="15" hidden="false" customHeight="false" outlineLevel="0" collapsed="false">
      <c r="A160" s="0" t="s">
        <v>37</v>
      </c>
      <c r="B160" s="0" t="s">
        <v>1639</v>
      </c>
      <c r="C160" s="0" t="s">
        <v>1469</v>
      </c>
      <c r="D160" s="0" t="s">
        <v>1361</v>
      </c>
      <c r="E160" s="0" t="s">
        <v>1376</v>
      </c>
    </row>
    <row r="161" customFormat="false" ht="15" hidden="false" customHeight="false" outlineLevel="0" collapsed="false">
      <c r="A161" s="0" t="s">
        <v>37</v>
      </c>
      <c r="B161" s="0" t="s">
        <v>1640</v>
      </c>
      <c r="C161" s="0" t="s">
        <v>1471</v>
      </c>
      <c r="D161" s="0" t="s">
        <v>1361</v>
      </c>
      <c r="E161" s="0" t="s">
        <v>1641</v>
      </c>
    </row>
    <row r="162" customFormat="false" ht="15" hidden="false" customHeight="false" outlineLevel="0" collapsed="false">
      <c r="A162" s="0" t="s">
        <v>37</v>
      </c>
      <c r="B162" s="0" t="s">
        <v>1642</v>
      </c>
      <c r="C162" s="0" t="s">
        <v>1473</v>
      </c>
      <c r="D162" s="0" t="s">
        <v>1361</v>
      </c>
      <c r="E162" s="0" t="s">
        <v>1643</v>
      </c>
    </row>
    <row r="163" customFormat="false" ht="15" hidden="false" customHeight="false" outlineLevel="0" collapsed="false">
      <c r="A163" s="0" t="s">
        <v>37</v>
      </c>
      <c r="B163" s="0" t="s">
        <v>1644</v>
      </c>
      <c r="C163" s="0" t="s">
        <v>1475</v>
      </c>
      <c r="D163" s="0" t="s">
        <v>1361</v>
      </c>
      <c r="E163" s="0" t="s">
        <v>1645</v>
      </c>
    </row>
    <row r="164" customFormat="false" ht="15" hidden="false" customHeight="false" outlineLevel="0" collapsed="false">
      <c r="A164" s="0" t="s">
        <v>37</v>
      </c>
      <c r="B164" s="0" t="s">
        <v>1646</v>
      </c>
      <c r="C164" s="0" t="s">
        <v>1478</v>
      </c>
      <c r="D164" s="0" t="s">
        <v>1361</v>
      </c>
      <c r="E164" s="0" t="s">
        <v>1647</v>
      </c>
    </row>
    <row r="165" customFormat="false" ht="15" hidden="false" customHeight="false" outlineLevel="0" collapsed="false">
      <c r="A165" s="0" t="s">
        <v>37</v>
      </c>
      <c r="B165" s="0" t="s">
        <v>1648</v>
      </c>
      <c r="C165" s="0" t="s">
        <v>1481</v>
      </c>
      <c r="D165" s="0" t="s">
        <v>1361</v>
      </c>
      <c r="E165" s="0" t="s">
        <v>1649</v>
      </c>
    </row>
    <row r="166" customFormat="false" ht="15" hidden="false" customHeight="false" outlineLevel="0" collapsed="false">
      <c r="A166" s="0" t="s">
        <v>37</v>
      </c>
      <c r="B166" s="0" t="s">
        <v>1650</v>
      </c>
      <c r="C166" s="0" t="s">
        <v>1484</v>
      </c>
      <c r="D166" s="0" t="s">
        <v>1361</v>
      </c>
      <c r="E166" s="0" t="s">
        <v>1651</v>
      </c>
    </row>
    <row r="167" customFormat="false" ht="15" hidden="false" customHeight="false" outlineLevel="0" collapsed="false">
      <c r="A167" s="0" t="s">
        <v>37</v>
      </c>
      <c r="B167" s="0" t="s">
        <v>1652</v>
      </c>
      <c r="C167" s="0" t="s">
        <v>1487</v>
      </c>
      <c r="D167" s="0" t="s">
        <v>178</v>
      </c>
      <c r="E167" s="0" t="s">
        <v>1653</v>
      </c>
    </row>
    <row r="168" customFormat="false" ht="15" hidden="false" customHeight="false" outlineLevel="0" collapsed="false">
      <c r="A168" s="0" t="s">
        <v>37</v>
      </c>
      <c r="B168" s="0" t="s">
        <v>1654</v>
      </c>
      <c r="C168" s="0" t="s">
        <v>1655</v>
      </c>
      <c r="D168" s="0" t="s">
        <v>231</v>
      </c>
      <c r="E168" s="0" t="s">
        <v>1329</v>
      </c>
    </row>
    <row r="169" customFormat="false" ht="15" hidden="false" customHeight="false" outlineLevel="0" collapsed="false">
      <c r="A169" s="0" t="s">
        <v>37</v>
      </c>
      <c r="B169" s="0" t="s">
        <v>1656</v>
      </c>
      <c r="C169" s="0" t="s">
        <v>1490</v>
      </c>
      <c r="D169" s="0" t="s">
        <v>1361</v>
      </c>
      <c r="E169" s="0" t="s">
        <v>1377</v>
      </c>
    </row>
    <row r="170" customFormat="false" ht="15" hidden="false" customHeight="false" outlineLevel="0" collapsed="false">
      <c r="A170" s="0" t="s">
        <v>37</v>
      </c>
      <c r="B170" s="0" t="s">
        <v>1657</v>
      </c>
      <c r="C170" s="0" t="s">
        <v>1492</v>
      </c>
      <c r="D170" s="0" t="s">
        <v>1361</v>
      </c>
      <c r="E170" s="0" t="s">
        <v>1658</v>
      </c>
    </row>
    <row r="171" customFormat="false" ht="15" hidden="false" customHeight="false" outlineLevel="0" collapsed="false">
      <c r="A171" s="0" t="s">
        <v>37</v>
      </c>
      <c r="B171" s="0" t="s">
        <v>1659</v>
      </c>
      <c r="C171" s="0" t="s">
        <v>1494</v>
      </c>
      <c r="D171" s="0" t="s">
        <v>1361</v>
      </c>
      <c r="E171" s="0" t="s">
        <v>1660</v>
      </c>
    </row>
    <row r="172" customFormat="false" ht="15" hidden="false" customHeight="false" outlineLevel="0" collapsed="false">
      <c r="A172" s="0" t="s">
        <v>37</v>
      </c>
      <c r="B172" s="0" t="s">
        <v>1661</v>
      </c>
      <c r="C172" s="0" t="s">
        <v>1496</v>
      </c>
      <c r="D172" s="0" t="s">
        <v>1361</v>
      </c>
      <c r="E172" s="0" t="s">
        <v>1662</v>
      </c>
    </row>
    <row r="173" customFormat="false" ht="15" hidden="false" customHeight="false" outlineLevel="0" collapsed="false">
      <c r="A173" s="0" t="s">
        <v>37</v>
      </c>
      <c r="B173" s="0" t="s">
        <v>1663</v>
      </c>
      <c r="C173" s="0" t="s">
        <v>1499</v>
      </c>
      <c r="D173" s="0" t="s">
        <v>1361</v>
      </c>
      <c r="E173" s="0" t="s">
        <v>1664</v>
      </c>
    </row>
    <row r="174" customFormat="false" ht="15" hidden="false" customHeight="false" outlineLevel="0" collapsed="false">
      <c r="A174" s="0" t="s">
        <v>37</v>
      </c>
      <c r="B174" s="0" t="s">
        <v>1665</v>
      </c>
      <c r="C174" s="0" t="s">
        <v>1502</v>
      </c>
      <c r="D174" s="0" t="s">
        <v>1361</v>
      </c>
      <c r="E174" s="0" t="s">
        <v>1666</v>
      </c>
    </row>
    <row r="175" customFormat="false" ht="15" hidden="false" customHeight="false" outlineLevel="0" collapsed="false">
      <c r="A175" s="0" t="s">
        <v>37</v>
      </c>
      <c r="B175" s="0" t="s">
        <v>1667</v>
      </c>
      <c r="C175" s="0" t="s">
        <v>1505</v>
      </c>
      <c r="D175" s="0" t="s">
        <v>1361</v>
      </c>
      <c r="E175" s="0" t="s">
        <v>1668</v>
      </c>
    </row>
    <row r="176" customFormat="false" ht="15" hidden="false" customHeight="false" outlineLevel="0" collapsed="false">
      <c r="A176" s="0" t="s">
        <v>37</v>
      </c>
      <c r="B176" s="0" t="s">
        <v>1669</v>
      </c>
      <c r="C176" s="0" t="s">
        <v>1508</v>
      </c>
      <c r="D176" s="0" t="s">
        <v>178</v>
      </c>
      <c r="E176" s="0" t="s">
        <v>1670</v>
      </c>
    </row>
    <row r="177" customFormat="false" ht="15" hidden="false" customHeight="false" outlineLevel="0" collapsed="false">
      <c r="A177" s="0" t="s">
        <v>37</v>
      </c>
      <c r="B177" s="0" t="s">
        <v>1671</v>
      </c>
      <c r="C177" s="0" t="s">
        <v>1672</v>
      </c>
      <c r="D177" s="0" t="s">
        <v>231</v>
      </c>
      <c r="E177" s="0" t="s">
        <v>1331</v>
      </c>
    </row>
    <row r="178" customFormat="false" ht="15" hidden="false" customHeight="false" outlineLevel="0" collapsed="false">
      <c r="A178" s="0" t="s">
        <v>37</v>
      </c>
      <c r="B178" s="0" t="s">
        <v>1673</v>
      </c>
      <c r="C178" s="0" t="s">
        <v>1511</v>
      </c>
      <c r="D178" s="0" t="s">
        <v>1361</v>
      </c>
      <c r="E178" s="0" t="s">
        <v>1378</v>
      </c>
    </row>
    <row r="179" customFormat="false" ht="15" hidden="false" customHeight="false" outlineLevel="0" collapsed="false">
      <c r="A179" s="0" t="s">
        <v>37</v>
      </c>
      <c r="B179" s="0" t="s">
        <v>1674</v>
      </c>
      <c r="C179" s="0" t="s">
        <v>1513</v>
      </c>
      <c r="D179" s="0" t="s">
        <v>1361</v>
      </c>
      <c r="E179" s="0" t="s">
        <v>1675</v>
      </c>
    </row>
    <row r="180" customFormat="false" ht="15" hidden="false" customHeight="false" outlineLevel="0" collapsed="false">
      <c r="A180" s="0" t="s">
        <v>37</v>
      </c>
      <c r="B180" s="0" t="s">
        <v>1676</v>
      </c>
      <c r="C180" s="0" t="s">
        <v>1515</v>
      </c>
      <c r="D180" s="0" t="s">
        <v>1361</v>
      </c>
      <c r="E180" s="0" t="s">
        <v>1677</v>
      </c>
    </row>
    <row r="181" customFormat="false" ht="15" hidden="false" customHeight="false" outlineLevel="0" collapsed="false">
      <c r="A181" s="0" t="s">
        <v>37</v>
      </c>
      <c r="B181" s="0" t="s">
        <v>1678</v>
      </c>
      <c r="C181" s="0" t="s">
        <v>1517</v>
      </c>
      <c r="D181" s="0" t="s">
        <v>1361</v>
      </c>
      <c r="E181" s="0" t="s">
        <v>1679</v>
      </c>
    </row>
    <row r="182" customFormat="false" ht="15" hidden="false" customHeight="false" outlineLevel="0" collapsed="false">
      <c r="A182" s="0" t="s">
        <v>37</v>
      </c>
      <c r="B182" s="0" t="s">
        <v>1680</v>
      </c>
      <c r="C182" s="0" t="s">
        <v>1520</v>
      </c>
      <c r="D182" s="0" t="s">
        <v>1361</v>
      </c>
      <c r="E182" s="0" t="s">
        <v>1681</v>
      </c>
    </row>
    <row r="183" customFormat="false" ht="15" hidden="false" customHeight="false" outlineLevel="0" collapsed="false">
      <c r="A183" s="0" t="s">
        <v>37</v>
      </c>
      <c r="B183" s="0" t="s">
        <v>1682</v>
      </c>
      <c r="C183" s="0" t="s">
        <v>1523</v>
      </c>
      <c r="D183" s="0" t="s">
        <v>1361</v>
      </c>
      <c r="E183" s="0" t="s">
        <v>1683</v>
      </c>
    </row>
    <row r="184" customFormat="false" ht="15" hidden="false" customHeight="false" outlineLevel="0" collapsed="false">
      <c r="A184" s="0" t="s">
        <v>37</v>
      </c>
      <c r="B184" s="0" t="s">
        <v>1684</v>
      </c>
      <c r="C184" s="0" t="s">
        <v>1526</v>
      </c>
      <c r="D184" s="0" t="s">
        <v>1361</v>
      </c>
      <c r="E184" s="0" t="s">
        <v>1685</v>
      </c>
    </row>
    <row r="185" customFormat="false" ht="15" hidden="false" customHeight="false" outlineLevel="0" collapsed="false">
      <c r="A185" s="0" t="s">
        <v>37</v>
      </c>
      <c r="B185" s="0" t="s">
        <v>1686</v>
      </c>
      <c r="C185" s="0" t="s">
        <v>1529</v>
      </c>
      <c r="D185" s="0" t="s">
        <v>178</v>
      </c>
      <c r="E185" s="0" t="s">
        <v>1687</v>
      </c>
    </row>
    <row r="186" customFormat="false" ht="15" hidden="false" customHeight="false" outlineLevel="0" collapsed="false">
      <c r="A186" s="0" t="s">
        <v>37</v>
      </c>
      <c r="B186" s="0" t="s">
        <v>1688</v>
      </c>
      <c r="C186" s="0" t="s">
        <v>1689</v>
      </c>
      <c r="D186" s="0" t="s">
        <v>231</v>
      </c>
      <c r="E186" s="0" t="s">
        <v>1332</v>
      </c>
    </row>
    <row r="187" customFormat="false" ht="15" hidden="false" customHeight="false" outlineLevel="0" collapsed="false">
      <c r="A187" s="0" t="s">
        <v>37</v>
      </c>
      <c r="B187" s="0" t="s">
        <v>1690</v>
      </c>
      <c r="C187" s="0" t="s">
        <v>1532</v>
      </c>
      <c r="D187" s="0" t="s">
        <v>1361</v>
      </c>
      <c r="E187" s="0" t="s">
        <v>1691</v>
      </c>
    </row>
    <row r="188" customFormat="false" ht="15" hidden="false" customHeight="false" outlineLevel="0" collapsed="false">
      <c r="A188" s="0" t="s">
        <v>37</v>
      </c>
      <c r="B188" s="0" t="s">
        <v>1692</v>
      </c>
      <c r="C188" s="0" t="s">
        <v>1534</v>
      </c>
      <c r="D188" s="0" t="s">
        <v>1361</v>
      </c>
      <c r="E188" s="0" t="s">
        <v>1693</v>
      </c>
    </row>
    <row r="189" customFormat="false" ht="15" hidden="false" customHeight="false" outlineLevel="0" collapsed="false">
      <c r="A189" s="0" t="s">
        <v>37</v>
      </c>
      <c r="B189" s="0" t="s">
        <v>1694</v>
      </c>
      <c r="C189" s="0" t="s">
        <v>1536</v>
      </c>
      <c r="D189" s="0" t="s">
        <v>1361</v>
      </c>
      <c r="E189" s="0" t="s">
        <v>1695</v>
      </c>
    </row>
    <row r="190" customFormat="false" ht="15" hidden="false" customHeight="false" outlineLevel="0" collapsed="false">
      <c r="A190" s="0" t="s">
        <v>37</v>
      </c>
      <c r="B190" s="0" t="s">
        <v>1696</v>
      </c>
      <c r="C190" s="0" t="s">
        <v>1538</v>
      </c>
      <c r="D190" s="0" t="s">
        <v>1361</v>
      </c>
      <c r="E190" s="0" t="s">
        <v>1697</v>
      </c>
    </row>
    <row r="191" customFormat="false" ht="15" hidden="false" customHeight="false" outlineLevel="0" collapsed="false">
      <c r="A191" s="0" t="s">
        <v>37</v>
      </c>
      <c r="B191" s="0" t="s">
        <v>1698</v>
      </c>
      <c r="C191" s="0" t="s">
        <v>1541</v>
      </c>
      <c r="D191" s="0" t="s">
        <v>1361</v>
      </c>
      <c r="E191" s="0" t="s">
        <v>1699</v>
      </c>
    </row>
    <row r="192" customFormat="false" ht="15" hidden="false" customHeight="false" outlineLevel="0" collapsed="false">
      <c r="A192" s="0" t="s">
        <v>37</v>
      </c>
      <c r="B192" s="0" t="s">
        <v>1700</v>
      </c>
      <c r="C192" s="0" t="s">
        <v>1544</v>
      </c>
      <c r="D192" s="0" t="s">
        <v>1361</v>
      </c>
      <c r="E192" s="0" t="s">
        <v>1701</v>
      </c>
    </row>
    <row r="193" customFormat="false" ht="15" hidden="false" customHeight="false" outlineLevel="0" collapsed="false">
      <c r="A193" s="0" t="s">
        <v>37</v>
      </c>
      <c r="B193" s="0" t="s">
        <v>1702</v>
      </c>
      <c r="C193" s="0" t="s">
        <v>1547</v>
      </c>
      <c r="D193" s="0" t="s">
        <v>1361</v>
      </c>
      <c r="E193" s="0" t="s">
        <v>1703</v>
      </c>
    </row>
    <row r="194" customFormat="false" ht="15" hidden="false" customHeight="false" outlineLevel="0" collapsed="false">
      <c r="A194" s="0" t="s">
        <v>37</v>
      </c>
      <c r="B194" s="0" t="s">
        <v>1704</v>
      </c>
      <c r="C194" s="0" t="s">
        <v>1550</v>
      </c>
      <c r="D194" s="0" t="s">
        <v>178</v>
      </c>
      <c r="E194" s="0" t="s">
        <v>1705</v>
      </c>
    </row>
    <row r="195" customFormat="false" ht="15" hidden="false" customHeight="false" outlineLevel="0" collapsed="false">
      <c r="A195" s="0" t="s">
        <v>37</v>
      </c>
      <c r="B195" s="0" t="s">
        <v>1706</v>
      </c>
      <c r="C195" s="0" t="s">
        <v>1707</v>
      </c>
      <c r="D195" s="0" t="s">
        <v>231</v>
      </c>
      <c r="E195" s="0" t="s">
        <v>1334</v>
      </c>
    </row>
    <row r="196" customFormat="false" ht="15" hidden="false" customHeight="false" outlineLevel="0" collapsed="false">
      <c r="A196" s="0" t="s">
        <v>37</v>
      </c>
      <c r="B196" s="0" t="s">
        <v>1708</v>
      </c>
      <c r="C196" s="0" t="s">
        <v>1553</v>
      </c>
      <c r="D196" s="0" t="s">
        <v>1361</v>
      </c>
      <c r="E196" s="0" t="s">
        <v>1709</v>
      </c>
    </row>
    <row r="197" customFormat="false" ht="15" hidden="false" customHeight="false" outlineLevel="0" collapsed="false">
      <c r="A197" s="0" t="s">
        <v>37</v>
      </c>
      <c r="B197" s="0" t="s">
        <v>1710</v>
      </c>
      <c r="C197" s="0" t="s">
        <v>1556</v>
      </c>
      <c r="D197" s="0" t="s">
        <v>1361</v>
      </c>
      <c r="E197" s="0" t="s">
        <v>1711</v>
      </c>
    </row>
    <row r="198" customFormat="false" ht="15" hidden="false" customHeight="false" outlineLevel="0" collapsed="false">
      <c r="A198" s="0" t="s">
        <v>37</v>
      </c>
      <c r="B198" s="0" t="s">
        <v>1712</v>
      </c>
      <c r="C198" s="0" t="s">
        <v>1559</v>
      </c>
      <c r="D198" s="0" t="s">
        <v>1361</v>
      </c>
      <c r="E198" s="0" t="s">
        <v>1713</v>
      </c>
    </row>
    <row r="199" customFormat="false" ht="15" hidden="false" customHeight="false" outlineLevel="0" collapsed="false">
      <c r="A199" s="0" t="s">
        <v>37</v>
      </c>
      <c r="B199" s="0" t="s">
        <v>1714</v>
      </c>
      <c r="C199" s="0" t="s">
        <v>1562</v>
      </c>
      <c r="D199" s="0" t="s">
        <v>1361</v>
      </c>
      <c r="E199" s="0" t="s">
        <v>1715</v>
      </c>
    </row>
    <row r="200" customFormat="false" ht="15" hidden="false" customHeight="false" outlineLevel="0" collapsed="false">
      <c r="A200" s="0" t="s">
        <v>37</v>
      </c>
      <c r="B200" s="0" t="s">
        <v>1716</v>
      </c>
      <c r="C200" s="0" t="s">
        <v>1565</v>
      </c>
      <c r="D200" s="0" t="s">
        <v>1361</v>
      </c>
      <c r="E200" s="0" t="s">
        <v>1717</v>
      </c>
    </row>
    <row r="201" customFormat="false" ht="15" hidden="false" customHeight="false" outlineLevel="0" collapsed="false">
      <c r="A201" s="0" t="s">
        <v>37</v>
      </c>
      <c r="B201" s="0" t="s">
        <v>1718</v>
      </c>
      <c r="C201" s="0" t="s">
        <v>1568</v>
      </c>
      <c r="D201" s="0" t="s">
        <v>1361</v>
      </c>
      <c r="E201" s="0" t="s">
        <v>1719</v>
      </c>
    </row>
    <row r="202" customFormat="false" ht="15" hidden="false" customHeight="false" outlineLevel="0" collapsed="false">
      <c r="A202" s="0" t="s">
        <v>37</v>
      </c>
      <c r="B202" s="0" t="s">
        <v>1720</v>
      </c>
      <c r="C202" s="0" t="s">
        <v>1571</v>
      </c>
      <c r="D202" s="0" t="s">
        <v>1361</v>
      </c>
      <c r="E202" s="0" t="s">
        <v>1721</v>
      </c>
    </row>
    <row r="203" customFormat="false" ht="15" hidden="false" customHeight="false" outlineLevel="0" collapsed="false">
      <c r="A203" s="0" t="s">
        <v>37</v>
      </c>
      <c r="B203" s="0" t="s">
        <v>1722</v>
      </c>
      <c r="C203" s="0" t="s">
        <v>1574</v>
      </c>
      <c r="D203" s="0" t="s">
        <v>178</v>
      </c>
      <c r="E203" s="0" t="s">
        <v>1723</v>
      </c>
    </row>
    <row r="204" customFormat="false" ht="15" hidden="false" customHeight="false" outlineLevel="0" collapsed="false">
      <c r="A204" s="0" t="s">
        <v>37</v>
      </c>
      <c r="B204" s="0" t="s">
        <v>1724</v>
      </c>
      <c r="C204" s="0" t="s">
        <v>1725</v>
      </c>
      <c r="D204" s="0" t="s">
        <v>231</v>
      </c>
      <c r="E204" s="0" t="s">
        <v>1335</v>
      </c>
    </row>
    <row r="205" customFormat="false" ht="15" hidden="false" customHeight="false" outlineLevel="0" collapsed="false">
      <c r="A205" s="0" t="s">
        <v>37</v>
      </c>
      <c r="B205" s="0" t="s">
        <v>1726</v>
      </c>
      <c r="C205" s="0" t="s">
        <v>1577</v>
      </c>
      <c r="D205" s="0" t="s">
        <v>1361</v>
      </c>
      <c r="E205" s="0" t="s">
        <v>1379</v>
      </c>
    </row>
    <row r="206" customFormat="false" ht="15" hidden="false" customHeight="false" outlineLevel="0" collapsed="false">
      <c r="A206" s="0" t="s">
        <v>37</v>
      </c>
      <c r="B206" s="0" t="s">
        <v>1727</v>
      </c>
      <c r="C206" s="0" t="s">
        <v>1580</v>
      </c>
      <c r="D206" s="0" t="s">
        <v>1361</v>
      </c>
      <c r="E206" s="0" t="s">
        <v>1380</v>
      </c>
    </row>
    <row r="207" customFormat="false" ht="15" hidden="false" customHeight="false" outlineLevel="0" collapsed="false">
      <c r="A207" s="0" t="s">
        <v>37</v>
      </c>
      <c r="B207" s="0" t="s">
        <v>1728</v>
      </c>
      <c r="C207" s="0" t="s">
        <v>1583</v>
      </c>
      <c r="D207" s="0" t="s">
        <v>1361</v>
      </c>
      <c r="E207" s="0" t="s">
        <v>1729</v>
      </c>
    </row>
    <row r="208" customFormat="false" ht="15" hidden="false" customHeight="false" outlineLevel="0" collapsed="false">
      <c r="A208" s="0" t="s">
        <v>37</v>
      </c>
      <c r="B208" s="0" t="s">
        <v>1730</v>
      </c>
      <c r="C208" s="0" t="s">
        <v>1586</v>
      </c>
      <c r="D208" s="0" t="s">
        <v>1361</v>
      </c>
      <c r="E208" s="0" t="s">
        <v>1731</v>
      </c>
    </row>
    <row r="209" customFormat="false" ht="15" hidden="false" customHeight="false" outlineLevel="0" collapsed="false">
      <c r="A209" s="0" t="s">
        <v>37</v>
      </c>
      <c r="B209" s="0" t="s">
        <v>1732</v>
      </c>
      <c r="C209" s="0" t="s">
        <v>1589</v>
      </c>
      <c r="D209" s="0" t="s">
        <v>1361</v>
      </c>
      <c r="E209" s="0" t="s">
        <v>1733</v>
      </c>
    </row>
    <row r="210" customFormat="false" ht="15" hidden="false" customHeight="false" outlineLevel="0" collapsed="false">
      <c r="A210" s="0" t="s">
        <v>37</v>
      </c>
      <c r="B210" s="0" t="s">
        <v>1734</v>
      </c>
      <c r="C210" s="0" t="s">
        <v>1592</v>
      </c>
      <c r="D210" s="0" t="s">
        <v>1361</v>
      </c>
      <c r="E210" s="0" t="s">
        <v>1735</v>
      </c>
    </row>
    <row r="211" customFormat="false" ht="15" hidden="false" customHeight="false" outlineLevel="0" collapsed="false">
      <c r="A211" s="0" t="s">
        <v>37</v>
      </c>
      <c r="B211" s="0" t="s">
        <v>1736</v>
      </c>
      <c r="C211" s="0" t="s">
        <v>1595</v>
      </c>
      <c r="D211" s="0" t="s">
        <v>1361</v>
      </c>
      <c r="E211" s="0" t="s">
        <v>1737</v>
      </c>
    </row>
    <row r="212" customFormat="false" ht="15" hidden="false" customHeight="false" outlineLevel="0" collapsed="false">
      <c r="A212" s="0" t="s">
        <v>37</v>
      </c>
      <c r="B212" s="0" t="s">
        <v>1738</v>
      </c>
      <c r="C212" s="0" t="s">
        <v>1598</v>
      </c>
      <c r="D212" s="0" t="s">
        <v>178</v>
      </c>
      <c r="E212" s="0" t="s">
        <v>1739</v>
      </c>
    </row>
    <row r="213" customFormat="false" ht="15" hidden="false" customHeight="false" outlineLevel="0" collapsed="false">
      <c r="A213" s="0" t="s">
        <v>37</v>
      </c>
      <c r="B213" s="0" t="s">
        <v>1740</v>
      </c>
      <c r="C213" s="0" t="s">
        <v>1741</v>
      </c>
      <c r="D213" s="0" t="s">
        <v>231</v>
      </c>
      <c r="E213" s="0" t="s">
        <v>1336</v>
      </c>
    </row>
    <row r="214" customFormat="false" ht="15" hidden="false" customHeight="false" outlineLevel="0" collapsed="false">
      <c r="A214" s="0" t="s">
        <v>37</v>
      </c>
      <c r="B214" s="0" t="s">
        <v>1742</v>
      </c>
      <c r="C214" s="0" t="s">
        <v>1601</v>
      </c>
      <c r="D214" s="0" t="s">
        <v>1361</v>
      </c>
      <c r="E214" s="0" t="s">
        <v>1381</v>
      </c>
    </row>
    <row r="215" customFormat="false" ht="15" hidden="false" customHeight="false" outlineLevel="0" collapsed="false">
      <c r="A215" s="0" t="s">
        <v>37</v>
      </c>
      <c r="B215" s="0" t="s">
        <v>1743</v>
      </c>
      <c r="C215" s="0" t="s">
        <v>1603</v>
      </c>
      <c r="D215" s="0" t="s">
        <v>1361</v>
      </c>
      <c r="E215" s="0" t="s">
        <v>1382</v>
      </c>
    </row>
    <row r="216" customFormat="false" ht="15" hidden="false" customHeight="false" outlineLevel="0" collapsed="false">
      <c r="A216" s="0" t="s">
        <v>37</v>
      </c>
      <c r="B216" s="0" t="s">
        <v>1744</v>
      </c>
      <c r="C216" s="0" t="s">
        <v>1605</v>
      </c>
      <c r="D216" s="0" t="s">
        <v>1361</v>
      </c>
      <c r="E216" s="0" t="s">
        <v>1745</v>
      </c>
    </row>
    <row r="217" customFormat="false" ht="15" hidden="false" customHeight="false" outlineLevel="0" collapsed="false">
      <c r="A217" s="0" t="s">
        <v>37</v>
      </c>
      <c r="B217" s="0" t="s">
        <v>1746</v>
      </c>
      <c r="C217" s="0" t="s">
        <v>1607</v>
      </c>
      <c r="D217" s="0" t="s">
        <v>1361</v>
      </c>
      <c r="E217" s="0" t="s">
        <v>1747</v>
      </c>
    </row>
    <row r="218" customFormat="false" ht="15" hidden="false" customHeight="false" outlineLevel="0" collapsed="false">
      <c r="A218" s="0" t="s">
        <v>37</v>
      </c>
      <c r="B218" s="0" t="s">
        <v>1748</v>
      </c>
      <c r="C218" s="0" t="s">
        <v>1610</v>
      </c>
      <c r="D218" s="0" t="s">
        <v>1361</v>
      </c>
      <c r="E218" s="0" t="s">
        <v>1749</v>
      </c>
    </row>
    <row r="219" customFormat="false" ht="15" hidden="false" customHeight="false" outlineLevel="0" collapsed="false">
      <c r="A219" s="0" t="s">
        <v>37</v>
      </c>
      <c r="B219" s="0" t="s">
        <v>1750</v>
      </c>
      <c r="C219" s="0" t="s">
        <v>1613</v>
      </c>
      <c r="D219" s="0" t="s">
        <v>1361</v>
      </c>
      <c r="E219" s="0" t="s">
        <v>1751</v>
      </c>
    </row>
    <row r="220" customFormat="false" ht="15" hidden="false" customHeight="false" outlineLevel="0" collapsed="false">
      <c r="A220" s="0" t="s">
        <v>37</v>
      </c>
      <c r="B220" s="0" t="s">
        <v>1752</v>
      </c>
      <c r="C220" s="0" t="s">
        <v>1616</v>
      </c>
      <c r="D220" s="0" t="s">
        <v>1361</v>
      </c>
      <c r="E220" s="0" t="s">
        <v>1753</v>
      </c>
    </row>
    <row r="221" customFormat="false" ht="15" hidden="false" customHeight="false" outlineLevel="0" collapsed="false">
      <c r="A221" s="0" t="s">
        <v>37</v>
      </c>
      <c r="B221" s="0" t="s">
        <v>1754</v>
      </c>
      <c r="C221" s="0" t="s">
        <v>1619</v>
      </c>
      <c r="D221" s="0" t="s">
        <v>178</v>
      </c>
      <c r="E221" s="0" t="s">
        <v>1755</v>
      </c>
    </row>
    <row r="222" customFormat="false" ht="15" hidden="false" customHeight="false" outlineLevel="0" collapsed="false">
      <c r="A222" s="0" t="s">
        <v>37</v>
      </c>
      <c r="B222" s="0" t="s">
        <v>437</v>
      </c>
      <c r="C222" s="0" t="s">
        <v>438</v>
      </c>
      <c r="D222" s="0" t="s">
        <v>1361</v>
      </c>
      <c r="E222" s="0" t="s">
        <v>1756</v>
      </c>
    </row>
    <row r="223" customFormat="false" ht="15" hidden="false" customHeight="false" outlineLevel="0" collapsed="false">
      <c r="A223" s="0" t="s">
        <v>37</v>
      </c>
      <c r="B223" s="0" t="s">
        <v>439</v>
      </c>
      <c r="C223" s="0" t="s">
        <v>440</v>
      </c>
      <c r="D223" s="0" t="s">
        <v>1361</v>
      </c>
      <c r="E223" s="0" t="s">
        <v>1757</v>
      </c>
    </row>
    <row r="224" customFormat="false" ht="15" hidden="false" customHeight="false" outlineLevel="0" collapsed="false">
      <c r="A224" s="0" t="s">
        <v>37</v>
      </c>
      <c r="B224" s="0" t="s">
        <v>441</v>
      </c>
      <c r="C224" s="0" t="s">
        <v>442</v>
      </c>
      <c r="D224" s="0" t="s">
        <v>1361</v>
      </c>
      <c r="E224" s="0" t="s">
        <v>1339</v>
      </c>
    </row>
    <row r="225" customFormat="false" ht="15" hidden="false" customHeight="false" outlineLevel="0" collapsed="false">
      <c r="A225" s="0" t="s">
        <v>37</v>
      </c>
      <c r="B225" s="0" t="s">
        <v>443</v>
      </c>
      <c r="C225" s="0" t="s">
        <v>444</v>
      </c>
      <c r="D225" s="0" t="s">
        <v>1361</v>
      </c>
      <c r="E225" s="0" t="s">
        <v>1340</v>
      </c>
    </row>
    <row r="226" customFormat="false" ht="15" hidden="false" customHeight="false" outlineLevel="0" collapsed="false">
      <c r="A226" s="0" t="s">
        <v>37</v>
      </c>
      <c r="B226" s="0" t="s">
        <v>445</v>
      </c>
      <c r="C226" s="0" t="s">
        <v>446</v>
      </c>
      <c r="D226" s="0" t="s">
        <v>190</v>
      </c>
      <c r="E226" s="0" t="s">
        <v>1341</v>
      </c>
    </row>
    <row r="227" customFormat="false" ht="15" hidden="false" customHeight="false" outlineLevel="0" collapsed="false">
      <c r="A227" s="0" t="s">
        <v>37</v>
      </c>
      <c r="B227" s="0" t="s">
        <v>447</v>
      </c>
      <c r="C227" s="0" t="s">
        <v>448</v>
      </c>
      <c r="D227" s="0" t="s">
        <v>190</v>
      </c>
      <c r="E227" s="0" t="s">
        <v>1758</v>
      </c>
    </row>
    <row r="228" customFormat="false" ht="15" hidden="false" customHeight="false" outlineLevel="0" collapsed="false">
      <c r="A228" s="0" t="s">
        <v>41</v>
      </c>
      <c r="B228" s="0" t="s">
        <v>482</v>
      </c>
      <c r="C228" s="0" t="s">
        <v>483</v>
      </c>
      <c r="D228" s="0" t="s">
        <v>1361</v>
      </c>
      <c r="E228" s="0" t="s">
        <v>1347</v>
      </c>
      <c r="F228" s="0" t="s">
        <v>1348</v>
      </c>
    </row>
    <row r="229" customFormat="false" ht="15" hidden="false" customHeight="false" outlineLevel="0" collapsed="false">
      <c r="A229" s="0" t="s">
        <v>41</v>
      </c>
      <c r="B229" s="0" t="s">
        <v>484</v>
      </c>
      <c r="C229" s="0" t="s">
        <v>485</v>
      </c>
      <c r="D229" s="0" t="s">
        <v>1361</v>
      </c>
      <c r="E229" s="0" t="s">
        <v>1349</v>
      </c>
      <c r="F229" s="0" t="s">
        <v>1350</v>
      </c>
    </row>
    <row r="230" customFormat="false" ht="15" hidden="false" customHeight="false" outlineLevel="0" collapsed="false">
      <c r="A230" s="0" t="s">
        <v>41</v>
      </c>
      <c r="B230" s="0" t="s">
        <v>486</v>
      </c>
      <c r="C230" s="0" t="s">
        <v>487</v>
      </c>
      <c r="D230" s="0" t="s">
        <v>1361</v>
      </c>
      <c r="E230" s="0" t="s">
        <v>1351</v>
      </c>
    </row>
    <row r="231" customFormat="false" ht="15" hidden="false" customHeight="false" outlineLevel="0" collapsed="false">
      <c r="A231" s="0" t="s">
        <v>41</v>
      </c>
      <c r="B231" s="0" t="s">
        <v>488</v>
      </c>
      <c r="C231" s="0" t="s">
        <v>489</v>
      </c>
      <c r="D231" s="0" t="s">
        <v>1361</v>
      </c>
      <c r="E231" s="0" t="s">
        <v>1353</v>
      </c>
      <c r="F231" s="0" t="s">
        <v>1354</v>
      </c>
    </row>
    <row r="232" customFormat="false" ht="15" hidden="false" customHeight="false" outlineLevel="0" collapsed="false">
      <c r="A232" s="0" t="s">
        <v>41</v>
      </c>
      <c r="B232" s="0" t="s">
        <v>490</v>
      </c>
      <c r="C232" s="0" t="s">
        <v>491</v>
      </c>
      <c r="D232" s="0" t="s">
        <v>1361</v>
      </c>
      <c r="E232" s="0" t="s">
        <v>1355</v>
      </c>
      <c r="F232" s="0" t="s">
        <v>1356</v>
      </c>
    </row>
    <row r="233" customFormat="false" ht="15" hidden="false" customHeight="false" outlineLevel="0" collapsed="false">
      <c r="A233" s="0" t="s">
        <v>41</v>
      </c>
      <c r="B233" s="0" t="s">
        <v>493</v>
      </c>
      <c r="C233" s="0" t="s">
        <v>494</v>
      </c>
      <c r="D233" s="0" t="s">
        <v>1361</v>
      </c>
      <c r="E233" s="0" t="s">
        <v>1557</v>
      </c>
      <c r="F233" s="0" t="s">
        <v>1560</v>
      </c>
    </row>
    <row r="234" customFormat="false" ht="15" hidden="false" customHeight="false" outlineLevel="0" collapsed="false">
      <c r="A234" s="0" t="s">
        <v>41</v>
      </c>
      <c r="B234" s="0" t="s">
        <v>495</v>
      </c>
      <c r="C234" s="0" t="s">
        <v>496</v>
      </c>
      <c r="D234" s="0" t="s">
        <v>1361</v>
      </c>
      <c r="E234" s="0" t="s">
        <v>1581</v>
      </c>
      <c r="F234" s="0" t="s">
        <v>1584</v>
      </c>
    </row>
    <row r="235" customFormat="false" ht="15" hidden="false" customHeight="false" outlineLevel="0" collapsed="false">
      <c r="A235" s="0" t="s">
        <v>41</v>
      </c>
      <c r="B235" s="0" t="s">
        <v>497</v>
      </c>
      <c r="C235" s="0" t="s">
        <v>498</v>
      </c>
      <c r="D235" s="0" t="s">
        <v>1361</v>
      </c>
      <c r="E235" s="0" t="s">
        <v>1362</v>
      </c>
      <c r="F235" s="0" t="s">
        <v>1363</v>
      </c>
    </row>
    <row r="236" customFormat="false" ht="15" hidden="false" customHeight="false" outlineLevel="0" collapsed="false">
      <c r="A236" s="0" t="s">
        <v>41</v>
      </c>
      <c r="B236" s="0" t="s">
        <v>499</v>
      </c>
      <c r="C236" s="0" t="s">
        <v>500</v>
      </c>
      <c r="D236" s="0" t="s">
        <v>265</v>
      </c>
      <c r="E236" s="0" t="s">
        <v>1364</v>
      </c>
    </row>
    <row r="237" customFormat="false" ht="15" hidden="false" customHeight="false" outlineLevel="0" collapsed="false">
      <c r="A237" s="0" t="s">
        <v>41</v>
      </c>
      <c r="B237" s="0" t="s">
        <v>502</v>
      </c>
      <c r="C237" s="0" t="s">
        <v>503</v>
      </c>
      <c r="D237" s="0" t="s">
        <v>1361</v>
      </c>
      <c r="E237" s="0" t="s">
        <v>1370</v>
      </c>
      <c r="F237" s="0" t="s">
        <v>1371</v>
      </c>
    </row>
    <row r="238" customFormat="false" ht="15" hidden="false" customHeight="false" outlineLevel="0" collapsed="false">
      <c r="A238" s="0" t="s">
        <v>41</v>
      </c>
      <c r="B238" s="0" t="s">
        <v>504</v>
      </c>
      <c r="C238" s="0" t="s">
        <v>505</v>
      </c>
      <c r="D238" s="0" t="s">
        <v>1361</v>
      </c>
      <c r="E238" s="0" t="s">
        <v>1372</v>
      </c>
      <c r="F238" s="0" t="s">
        <v>1373</v>
      </c>
    </row>
    <row r="239" customFormat="false" ht="15" hidden="false" customHeight="false" outlineLevel="0" collapsed="false">
      <c r="A239" s="0" t="s">
        <v>41</v>
      </c>
      <c r="B239" s="0" t="s">
        <v>506</v>
      </c>
      <c r="C239" s="0" t="s">
        <v>507</v>
      </c>
      <c r="D239" s="0" t="s">
        <v>1361</v>
      </c>
      <c r="E239" s="0" t="s">
        <v>1374</v>
      </c>
      <c r="F239" s="0" t="s">
        <v>1375</v>
      </c>
    </row>
    <row r="240" customFormat="false" ht="15" hidden="false" customHeight="false" outlineLevel="0" collapsed="false">
      <c r="A240" s="0" t="s">
        <v>41</v>
      </c>
      <c r="B240" s="0" t="s">
        <v>508</v>
      </c>
      <c r="C240" s="0" t="s">
        <v>509</v>
      </c>
      <c r="D240" s="0" t="s">
        <v>1361</v>
      </c>
      <c r="E240" s="0" t="s">
        <v>1376</v>
      </c>
      <c r="F240" s="0" t="s">
        <v>1641</v>
      </c>
    </row>
    <row r="241" customFormat="false" ht="15" hidden="false" customHeight="false" outlineLevel="0" collapsed="false">
      <c r="A241" s="0" t="s">
        <v>41</v>
      </c>
      <c r="B241" s="0" t="s">
        <v>510</v>
      </c>
      <c r="C241" s="0" t="s">
        <v>511</v>
      </c>
      <c r="D241" s="0" t="s">
        <v>1361</v>
      </c>
      <c r="E241" s="0" t="s">
        <v>1377</v>
      </c>
      <c r="F241" s="0" t="s">
        <v>1658</v>
      </c>
    </row>
    <row r="242" customFormat="false" ht="15" hidden="false" customHeight="false" outlineLevel="0" collapsed="false">
      <c r="A242" s="0" t="s">
        <v>41</v>
      </c>
      <c r="B242" s="0" t="s">
        <v>512</v>
      </c>
      <c r="C242" s="0" t="s">
        <v>513</v>
      </c>
      <c r="D242" s="0" t="s">
        <v>1361</v>
      </c>
      <c r="E242" s="0" t="s">
        <v>1378</v>
      </c>
      <c r="F242" s="0" t="s">
        <v>1675</v>
      </c>
    </row>
    <row r="243" customFormat="false" ht="15" hidden="false" customHeight="false" outlineLevel="0" collapsed="false">
      <c r="A243" s="0" t="s">
        <v>41</v>
      </c>
      <c r="B243" s="0" t="s">
        <v>514</v>
      </c>
      <c r="C243" s="0" t="s">
        <v>515</v>
      </c>
      <c r="D243" s="0" t="s">
        <v>178</v>
      </c>
      <c r="E243" s="0" t="s">
        <v>1691</v>
      </c>
      <c r="F243" s="0" t="s">
        <v>1693</v>
      </c>
    </row>
    <row r="244" customFormat="false" ht="15" hidden="false" customHeight="false" outlineLevel="0" collapsed="false">
      <c r="A244" s="0" t="s">
        <v>41</v>
      </c>
      <c r="B244" s="0" t="s">
        <v>516</v>
      </c>
      <c r="C244" s="0" t="s">
        <v>517</v>
      </c>
      <c r="D244" s="0" t="s">
        <v>1361</v>
      </c>
      <c r="E244" s="0" t="s">
        <v>1709</v>
      </c>
      <c r="F244" s="0" t="s">
        <v>1711</v>
      </c>
    </row>
    <row r="245" customFormat="false" ht="15" hidden="false" customHeight="false" outlineLevel="0" collapsed="false">
      <c r="A245" s="0" t="s">
        <v>41</v>
      </c>
      <c r="B245" s="0" t="s">
        <v>518</v>
      </c>
      <c r="C245" s="0" t="s">
        <v>519</v>
      </c>
      <c r="D245" s="0" t="s">
        <v>1361</v>
      </c>
      <c r="E245" s="0" t="s">
        <v>1379</v>
      </c>
      <c r="F245" s="0" t="s">
        <v>1380</v>
      </c>
    </row>
    <row r="246" customFormat="false" ht="15" hidden="false" customHeight="false" outlineLevel="0" collapsed="false">
      <c r="A246" s="0" t="s">
        <v>41</v>
      </c>
      <c r="B246" s="0" t="s">
        <v>520</v>
      </c>
      <c r="C246" s="0" t="s">
        <v>521</v>
      </c>
      <c r="D246" s="0" t="s">
        <v>1361</v>
      </c>
      <c r="E246" s="0" t="s">
        <v>1381</v>
      </c>
      <c r="F246" s="0" t="s">
        <v>1382</v>
      </c>
    </row>
    <row r="247" customFormat="false" ht="15" hidden="false" customHeight="false" outlineLevel="0" collapsed="false">
      <c r="A247" s="0" t="s">
        <v>41</v>
      </c>
      <c r="B247" s="0" t="s">
        <v>522</v>
      </c>
      <c r="C247" s="0" t="s">
        <v>523</v>
      </c>
      <c r="D247" s="0" t="s">
        <v>1361</v>
      </c>
      <c r="E247" s="0" t="s">
        <v>1383</v>
      </c>
      <c r="F247" s="0" t="s">
        <v>1384</v>
      </c>
    </row>
    <row r="248" customFormat="false" ht="15" hidden="false" customHeight="false" outlineLevel="0" collapsed="false">
      <c r="A248" s="0" t="s">
        <v>41</v>
      </c>
      <c r="B248" s="0" t="s">
        <v>525</v>
      </c>
      <c r="C248" s="0" t="s">
        <v>526</v>
      </c>
      <c r="D248" s="0" t="s">
        <v>1361</v>
      </c>
      <c r="E248" s="0" t="s">
        <v>1759</v>
      </c>
      <c r="F248" s="0" t="s">
        <v>1760</v>
      </c>
    </row>
    <row r="249" customFormat="false" ht="15" hidden="false" customHeight="false" outlineLevel="0" collapsed="false">
      <c r="A249" s="0" t="s">
        <v>41</v>
      </c>
      <c r="B249" s="0" t="s">
        <v>527</v>
      </c>
      <c r="C249" s="0" t="s">
        <v>528</v>
      </c>
      <c r="D249" s="0" t="s">
        <v>1361</v>
      </c>
      <c r="E249" s="0" t="s">
        <v>1761</v>
      </c>
      <c r="F249" s="0" t="s">
        <v>1762</v>
      </c>
    </row>
    <row r="250" customFormat="false" ht="15" hidden="false" customHeight="false" outlineLevel="0" collapsed="false">
      <c r="A250" s="0" t="s">
        <v>41</v>
      </c>
      <c r="B250" s="0" t="s">
        <v>529</v>
      </c>
      <c r="C250" s="0" t="s">
        <v>530</v>
      </c>
      <c r="D250" s="0" t="s">
        <v>1361</v>
      </c>
      <c r="E250" s="0" t="s">
        <v>1389</v>
      </c>
      <c r="F250" s="0" t="s">
        <v>1390</v>
      </c>
    </row>
    <row r="251" customFormat="false" ht="15" hidden="false" customHeight="false" outlineLevel="0" collapsed="false">
      <c r="A251" s="0" t="s">
        <v>41</v>
      </c>
      <c r="B251" s="0" t="s">
        <v>531</v>
      </c>
      <c r="C251" s="0" t="s">
        <v>532</v>
      </c>
      <c r="D251" s="0" t="s">
        <v>178</v>
      </c>
      <c r="E251" s="0" t="s">
        <v>1391</v>
      </c>
      <c r="F251" s="0" t="s">
        <v>1392</v>
      </c>
    </row>
    <row r="252" customFormat="false" ht="15" hidden="false" customHeight="false" outlineLevel="0" collapsed="false">
      <c r="A252" s="0" t="s">
        <v>41</v>
      </c>
      <c r="B252" s="0" t="s">
        <v>533</v>
      </c>
      <c r="C252" s="0" t="s">
        <v>534</v>
      </c>
      <c r="D252" s="0" t="s">
        <v>1361</v>
      </c>
      <c r="E252" s="0" t="s">
        <v>1393</v>
      </c>
      <c r="F252" s="0" t="s">
        <v>1394</v>
      </c>
    </row>
    <row r="253" customFormat="false" ht="15" hidden="false" customHeight="false" outlineLevel="0" collapsed="false">
      <c r="A253" s="0" t="s">
        <v>41</v>
      </c>
      <c r="B253" s="0" t="s">
        <v>535</v>
      </c>
      <c r="C253" s="0" t="s">
        <v>536</v>
      </c>
      <c r="D253" s="0" t="s">
        <v>1361</v>
      </c>
      <c r="E253" s="0" t="s">
        <v>1395</v>
      </c>
      <c r="F253" s="0" t="s">
        <v>1396</v>
      </c>
    </row>
    <row r="254" customFormat="false" ht="15" hidden="false" customHeight="false" outlineLevel="0" collapsed="false">
      <c r="A254" s="0" t="s">
        <v>41</v>
      </c>
      <c r="B254" s="0" t="s">
        <v>537</v>
      </c>
      <c r="C254" s="0" t="s">
        <v>538</v>
      </c>
      <c r="D254" s="0" t="s">
        <v>1361</v>
      </c>
      <c r="E254" s="0" t="s">
        <v>1397</v>
      </c>
      <c r="F254" s="0" t="s">
        <v>1398</v>
      </c>
    </row>
    <row r="255" customFormat="false" ht="15" hidden="false" customHeight="false" outlineLevel="0" collapsed="false">
      <c r="A255" s="0" t="s">
        <v>41</v>
      </c>
      <c r="B255" s="0" t="s">
        <v>539</v>
      </c>
      <c r="C255" s="0" t="s">
        <v>540</v>
      </c>
      <c r="D255" s="0" t="s">
        <v>1361</v>
      </c>
      <c r="E255" s="0" t="s">
        <v>1399</v>
      </c>
      <c r="F255" s="0" t="s">
        <v>1763</v>
      </c>
    </row>
    <row r="256" customFormat="false" ht="15" hidden="false" customHeight="false" outlineLevel="0" collapsed="false">
      <c r="A256" s="0" t="s">
        <v>41</v>
      </c>
      <c r="B256" s="0" t="s">
        <v>541</v>
      </c>
      <c r="C256" s="0" t="s">
        <v>542</v>
      </c>
      <c r="D256" s="0" t="s">
        <v>1361</v>
      </c>
      <c r="E256" s="0" t="s">
        <v>1400</v>
      </c>
      <c r="F256" s="0" t="s">
        <v>1401</v>
      </c>
    </row>
    <row r="257" customFormat="false" ht="15" hidden="false" customHeight="false" outlineLevel="0" collapsed="false">
      <c r="A257" s="0" t="s">
        <v>41</v>
      </c>
      <c r="B257" s="0" t="s">
        <v>544</v>
      </c>
      <c r="C257" s="0" t="s">
        <v>545</v>
      </c>
      <c r="D257" s="0" t="s">
        <v>546</v>
      </c>
      <c r="E257" s="0" t="s">
        <v>1764</v>
      </c>
      <c r="F257" s="0" t="s">
        <v>1765</v>
      </c>
    </row>
    <row r="258" customFormat="false" ht="15" hidden="false" customHeight="false" outlineLevel="0" collapsed="false">
      <c r="A258" s="0" t="s">
        <v>41</v>
      </c>
      <c r="B258" s="0" t="s">
        <v>548</v>
      </c>
      <c r="C258" s="0" t="s">
        <v>549</v>
      </c>
      <c r="D258" s="0" t="s">
        <v>178</v>
      </c>
      <c r="E258" s="0" t="s">
        <v>1408</v>
      </c>
      <c r="F258" s="0" t="s">
        <v>1409</v>
      </c>
    </row>
    <row r="259" customFormat="false" ht="15" hidden="false" customHeight="false" outlineLevel="0" collapsed="false">
      <c r="A259" s="0" t="s">
        <v>41</v>
      </c>
      <c r="B259" s="0" t="s">
        <v>550</v>
      </c>
      <c r="C259" s="0" t="s">
        <v>551</v>
      </c>
      <c r="D259" s="0" t="s">
        <v>546</v>
      </c>
      <c r="E259" s="0" t="s">
        <v>1410</v>
      </c>
      <c r="F259" s="0" t="s">
        <v>1411</v>
      </c>
    </row>
    <row r="260" customFormat="false" ht="15" hidden="false" customHeight="false" outlineLevel="0" collapsed="false">
      <c r="A260" s="0" t="s">
        <v>41</v>
      </c>
      <c r="B260" s="0" t="s">
        <v>552</v>
      </c>
      <c r="C260" s="0" t="s">
        <v>553</v>
      </c>
      <c r="D260" s="0" t="s">
        <v>169</v>
      </c>
      <c r="E260" s="0" t="s">
        <v>1412</v>
      </c>
      <c r="F260" s="0" t="s">
        <v>1413</v>
      </c>
    </row>
    <row r="261" customFormat="false" ht="15" hidden="false" customHeight="false" outlineLevel="0" collapsed="false">
      <c r="A261" s="0" t="s">
        <v>41</v>
      </c>
      <c r="B261" s="0" t="s">
        <v>554</v>
      </c>
      <c r="C261" s="0" t="s">
        <v>555</v>
      </c>
      <c r="D261" s="0" t="s">
        <v>1361</v>
      </c>
      <c r="E261" s="0" t="s">
        <v>1414</v>
      </c>
      <c r="F261" s="0" t="s">
        <v>1415</v>
      </c>
    </row>
    <row r="262" customFormat="false" ht="15" hidden="false" customHeight="false" outlineLevel="0" collapsed="false">
      <c r="A262" s="0" t="s">
        <v>41</v>
      </c>
      <c r="B262" s="0" t="s">
        <v>556</v>
      </c>
      <c r="C262" s="0" t="s">
        <v>557</v>
      </c>
      <c r="D262" s="0" t="s">
        <v>178</v>
      </c>
      <c r="E262" s="0" t="s">
        <v>1766</v>
      </c>
      <c r="F262" s="0" t="s">
        <v>1767</v>
      </c>
    </row>
    <row r="263" customFormat="false" ht="15" hidden="false" customHeight="false" outlineLevel="0" collapsed="false">
      <c r="A263" s="0" t="s">
        <v>41</v>
      </c>
      <c r="B263" s="0" t="s">
        <v>558</v>
      </c>
      <c r="C263" s="0" t="s">
        <v>559</v>
      </c>
      <c r="D263" s="0" t="s">
        <v>546</v>
      </c>
      <c r="E263" s="0" t="s">
        <v>1768</v>
      </c>
      <c r="F263" s="0" t="s">
        <v>1769</v>
      </c>
    </row>
    <row r="264" customFormat="false" ht="15" hidden="false" customHeight="false" outlineLevel="0" collapsed="false">
      <c r="A264" s="0" t="s">
        <v>41</v>
      </c>
      <c r="B264" s="0" t="s">
        <v>560</v>
      </c>
      <c r="C264" s="0" t="s">
        <v>561</v>
      </c>
      <c r="D264" s="0" t="s">
        <v>169</v>
      </c>
      <c r="E264" s="0" t="s">
        <v>1416</v>
      </c>
      <c r="F264" s="0" t="s">
        <v>1417</v>
      </c>
    </row>
    <row r="265" customFormat="false" ht="15" hidden="false" customHeight="false" outlineLevel="0" collapsed="false">
      <c r="A265" s="0" t="s">
        <v>41</v>
      </c>
      <c r="B265" s="0" t="s">
        <v>562</v>
      </c>
      <c r="C265" s="0" t="s">
        <v>563</v>
      </c>
      <c r="D265" s="0" t="s">
        <v>178</v>
      </c>
      <c r="E265" s="0" t="s">
        <v>1418</v>
      </c>
      <c r="F265" s="0" t="s">
        <v>1419</v>
      </c>
    </row>
    <row r="266" customFormat="false" ht="15" hidden="false" customHeight="false" outlineLevel="0" collapsed="false">
      <c r="A266" s="0" t="s">
        <v>41</v>
      </c>
      <c r="B266" s="0" t="s">
        <v>564</v>
      </c>
      <c r="C266" s="0" t="s">
        <v>565</v>
      </c>
      <c r="D266" s="0" t="s">
        <v>1361</v>
      </c>
      <c r="E266" s="0" t="s">
        <v>1420</v>
      </c>
      <c r="F266" s="0" t="s">
        <v>1421</v>
      </c>
    </row>
    <row r="267" customFormat="false" ht="15" hidden="false" customHeight="false" outlineLevel="0" collapsed="false">
      <c r="A267" s="0" t="s">
        <v>41</v>
      </c>
      <c r="B267" s="0" t="s">
        <v>567</v>
      </c>
      <c r="C267" s="0" t="s">
        <v>568</v>
      </c>
      <c r="D267" s="0" t="s">
        <v>178</v>
      </c>
      <c r="E267" s="0" t="s">
        <v>1426</v>
      </c>
      <c r="F267" s="0" t="s">
        <v>1427</v>
      </c>
    </row>
    <row r="268" customFormat="false" ht="15" hidden="false" customHeight="false" outlineLevel="0" collapsed="false">
      <c r="A268" s="0" t="s">
        <v>41</v>
      </c>
      <c r="B268" s="0" t="s">
        <v>569</v>
      </c>
      <c r="C268" s="0" t="s">
        <v>570</v>
      </c>
      <c r="D268" s="0" t="s">
        <v>1361</v>
      </c>
      <c r="E268" s="0" t="s">
        <v>1428</v>
      </c>
      <c r="F268" s="0" t="s">
        <v>1770</v>
      </c>
    </row>
    <row r="269" customFormat="false" ht="15" hidden="false" customHeight="false" outlineLevel="0" collapsed="false">
      <c r="A269" s="0" t="s">
        <v>41</v>
      </c>
      <c r="B269" s="0" t="s">
        <v>571</v>
      </c>
      <c r="C269" s="0" t="s">
        <v>572</v>
      </c>
      <c r="D269" s="0" t="s">
        <v>1361</v>
      </c>
      <c r="E269" s="0" t="s">
        <v>1429</v>
      </c>
      <c r="F269" s="0" t="s">
        <v>1430</v>
      </c>
    </row>
    <row r="270" customFormat="false" ht="15" hidden="false" customHeight="false" outlineLevel="0" collapsed="false">
      <c r="A270" s="0" t="s">
        <v>41</v>
      </c>
      <c r="B270" s="0" t="s">
        <v>573</v>
      </c>
      <c r="C270" s="0" t="s">
        <v>574</v>
      </c>
      <c r="D270" s="0" t="s">
        <v>1361</v>
      </c>
      <c r="E270" s="0" t="s">
        <v>1771</v>
      </c>
      <c r="F270" s="0" t="s">
        <v>1772</v>
      </c>
    </row>
    <row r="271" customFormat="false" ht="15" hidden="false" customHeight="false" outlineLevel="0" collapsed="false">
      <c r="A271" s="0" t="s">
        <v>41</v>
      </c>
      <c r="B271" s="0" t="s">
        <v>575</v>
      </c>
      <c r="C271" s="0" t="s">
        <v>576</v>
      </c>
      <c r="D271" s="0" t="s">
        <v>1361</v>
      </c>
      <c r="E271" s="0" t="s">
        <v>1773</v>
      </c>
      <c r="F271" s="0" t="s">
        <v>1774</v>
      </c>
    </row>
    <row r="272" customFormat="false" ht="15" hidden="false" customHeight="false" outlineLevel="0" collapsed="false">
      <c r="A272" s="0" t="s">
        <v>41</v>
      </c>
      <c r="B272" s="0" t="s">
        <v>578</v>
      </c>
      <c r="C272" s="0" t="s">
        <v>579</v>
      </c>
      <c r="D272" s="0" t="s">
        <v>1361</v>
      </c>
      <c r="E272" s="0" t="s">
        <v>1433</v>
      </c>
      <c r="F272" s="0" t="s">
        <v>1775</v>
      </c>
    </row>
    <row r="273" customFormat="false" ht="15" hidden="false" customHeight="false" outlineLevel="0" collapsed="false">
      <c r="A273" s="0" t="s">
        <v>41</v>
      </c>
      <c r="B273" s="0" t="s">
        <v>580</v>
      </c>
      <c r="C273" s="0" t="s">
        <v>581</v>
      </c>
      <c r="D273" s="0" t="s">
        <v>1361</v>
      </c>
      <c r="E273" s="0" t="s">
        <v>1434</v>
      </c>
      <c r="F273" s="0" t="s">
        <v>1776</v>
      </c>
    </row>
    <row r="274" customFormat="false" ht="15" hidden="false" customHeight="false" outlineLevel="0" collapsed="false">
      <c r="A274" s="0" t="s">
        <v>41</v>
      </c>
      <c r="B274" s="0" t="s">
        <v>582</v>
      </c>
      <c r="C274" s="0" t="s">
        <v>583</v>
      </c>
      <c r="D274" s="0" t="s">
        <v>1361</v>
      </c>
      <c r="E274" s="0" t="s">
        <v>1435</v>
      </c>
      <c r="F274" s="0" t="s">
        <v>1436</v>
      </c>
    </row>
    <row r="275" customFormat="false" ht="15" hidden="false" customHeight="false" outlineLevel="0" collapsed="false">
      <c r="A275" s="0" t="s">
        <v>41</v>
      </c>
      <c r="B275" s="0" t="s">
        <v>584</v>
      </c>
      <c r="C275" s="0" t="s">
        <v>585</v>
      </c>
      <c r="D275" s="0" t="s">
        <v>178</v>
      </c>
      <c r="E275" s="0" t="s">
        <v>1437</v>
      </c>
      <c r="F275" s="0" t="s">
        <v>1438</v>
      </c>
    </row>
    <row r="276" customFormat="false" ht="15" hidden="false" customHeight="false" outlineLevel="0" collapsed="false">
      <c r="A276" s="0" t="s">
        <v>41</v>
      </c>
      <c r="B276" s="0" t="s">
        <v>586</v>
      </c>
      <c r="C276" s="0" t="s">
        <v>587</v>
      </c>
      <c r="D276" s="0" t="s">
        <v>1361</v>
      </c>
      <c r="E276" s="0" t="s">
        <v>1439</v>
      </c>
      <c r="F276" s="0" t="s">
        <v>1440</v>
      </c>
    </row>
    <row r="277" customFormat="false" ht="15" hidden="false" customHeight="false" outlineLevel="0" collapsed="false">
      <c r="A277" s="0" t="s">
        <v>41</v>
      </c>
      <c r="B277" s="0" t="s">
        <v>589</v>
      </c>
      <c r="C277" s="0" t="s">
        <v>590</v>
      </c>
      <c r="D277" s="0" t="s">
        <v>265</v>
      </c>
      <c r="E277" s="0" t="s">
        <v>1445</v>
      </c>
    </row>
    <row r="278" customFormat="false" ht="15" hidden="false" customHeight="false" outlineLevel="0" collapsed="false">
      <c r="A278" s="0" t="s">
        <v>41</v>
      </c>
      <c r="B278" s="0" t="s">
        <v>591</v>
      </c>
      <c r="C278" s="0" t="s">
        <v>592</v>
      </c>
      <c r="D278" s="0" t="s">
        <v>178</v>
      </c>
      <c r="E278" s="0" t="s">
        <v>1777</v>
      </c>
      <c r="F278" s="0" t="s">
        <v>1778</v>
      </c>
    </row>
    <row r="279" customFormat="false" ht="15" hidden="false" customHeight="false" outlineLevel="0" collapsed="false">
      <c r="A279" s="0" t="s">
        <v>41</v>
      </c>
      <c r="B279" s="0" t="s">
        <v>593</v>
      </c>
      <c r="C279" s="0" t="s">
        <v>594</v>
      </c>
      <c r="D279" s="0" t="s">
        <v>178</v>
      </c>
      <c r="E279" s="0" t="s">
        <v>1779</v>
      </c>
      <c r="F279" s="0" t="s">
        <v>1780</v>
      </c>
    </row>
    <row r="280" customFormat="false" ht="15" hidden="false" customHeight="false" outlineLevel="0" collapsed="false">
      <c r="A280" s="0" t="s">
        <v>41</v>
      </c>
      <c r="B280" s="0" t="s">
        <v>595</v>
      </c>
      <c r="C280" s="0" t="s">
        <v>596</v>
      </c>
      <c r="D280" s="0" t="s">
        <v>1361</v>
      </c>
      <c r="E280" s="0" t="s">
        <v>1781</v>
      </c>
      <c r="F280" s="0" t="s">
        <v>1782</v>
      </c>
    </row>
    <row r="281" customFormat="false" ht="15" hidden="false" customHeight="false" outlineLevel="0" collapsed="false">
      <c r="A281" s="0" t="s">
        <v>41</v>
      </c>
      <c r="B281" s="0" t="s">
        <v>597</v>
      </c>
      <c r="C281" s="0" t="s">
        <v>598</v>
      </c>
      <c r="D281" s="0" t="s">
        <v>546</v>
      </c>
      <c r="E281" s="0" t="s">
        <v>1783</v>
      </c>
      <c r="F281" s="0" t="s">
        <v>1784</v>
      </c>
    </row>
    <row r="282" customFormat="false" ht="15" hidden="false" customHeight="false" outlineLevel="0" collapsed="false">
      <c r="A282" s="0" t="s">
        <v>41</v>
      </c>
      <c r="B282" s="0" t="s">
        <v>599</v>
      </c>
      <c r="C282" s="0" t="s">
        <v>600</v>
      </c>
      <c r="D282" s="0" t="s">
        <v>231</v>
      </c>
      <c r="E282" s="0" t="s">
        <v>1785</v>
      </c>
    </row>
    <row r="283" customFormat="false" ht="15" hidden="false" customHeight="false" outlineLevel="0" collapsed="false">
      <c r="A283" s="0" t="s">
        <v>41</v>
      </c>
      <c r="B283" s="0" t="s">
        <v>601</v>
      </c>
      <c r="C283" s="0" t="s">
        <v>602</v>
      </c>
      <c r="D283" s="0" t="s">
        <v>231</v>
      </c>
      <c r="E283" s="0" t="s">
        <v>1786</v>
      </c>
    </row>
    <row r="284" customFormat="false" ht="15" hidden="false" customHeight="false" outlineLevel="0" collapsed="false">
      <c r="A284" s="0" t="s">
        <v>41</v>
      </c>
      <c r="B284" s="0" t="s">
        <v>603</v>
      </c>
      <c r="C284" s="0" t="s">
        <v>604</v>
      </c>
      <c r="D284" s="0" t="s">
        <v>178</v>
      </c>
      <c r="E284" s="0" t="s">
        <v>1787</v>
      </c>
      <c r="F284" s="0" t="s">
        <v>1788</v>
      </c>
    </row>
    <row r="285" customFormat="false" ht="15" hidden="false" customHeight="false" outlineLevel="0" collapsed="false">
      <c r="A285" s="0" t="s">
        <v>43</v>
      </c>
      <c r="B285" s="0" t="s">
        <v>1789</v>
      </c>
      <c r="C285" s="0" t="s">
        <v>1790</v>
      </c>
      <c r="D285" s="0" t="s">
        <v>1361</v>
      </c>
      <c r="E285" s="0" t="s">
        <v>1316</v>
      </c>
    </row>
    <row r="286" customFormat="false" ht="15" hidden="false" customHeight="false" outlineLevel="0" collapsed="false">
      <c r="A286" s="0" t="s">
        <v>43</v>
      </c>
      <c r="B286" s="0" t="s">
        <v>1791</v>
      </c>
      <c r="C286" s="0" t="s">
        <v>1792</v>
      </c>
      <c r="D286" s="0" t="s">
        <v>1361</v>
      </c>
      <c r="E286" s="0" t="s">
        <v>1351</v>
      </c>
    </row>
    <row r="287" customFormat="false" ht="15" hidden="false" customHeight="false" outlineLevel="0" collapsed="false">
      <c r="A287" s="0" t="s">
        <v>43</v>
      </c>
      <c r="B287" s="0" t="s">
        <v>1793</v>
      </c>
      <c r="C287" s="0" t="s">
        <v>1794</v>
      </c>
      <c r="D287" s="0" t="s">
        <v>546</v>
      </c>
      <c r="E287" s="0" t="s">
        <v>1352</v>
      </c>
    </row>
    <row r="288" customFormat="false" ht="15" hidden="false" customHeight="false" outlineLevel="0" collapsed="false">
      <c r="A288" s="0" t="s">
        <v>43</v>
      </c>
      <c r="B288" s="0" t="s">
        <v>1795</v>
      </c>
      <c r="C288" s="0" t="s">
        <v>1796</v>
      </c>
      <c r="D288" s="0" t="s">
        <v>546</v>
      </c>
      <c r="E288" s="0" t="s">
        <v>1455</v>
      </c>
    </row>
    <row r="289" customFormat="false" ht="15" hidden="false" customHeight="false" outlineLevel="0" collapsed="false">
      <c r="A289" s="0" t="s">
        <v>43</v>
      </c>
      <c r="B289" s="0" t="s">
        <v>1797</v>
      </c>
      <c r="C289" s="0" t="s">
        <v>1798</v>
      </c>
      <c r="D289" s="0" t="s">
        <v>231</v>
      </c>
      <c r="E289" s="0" t="s">
        <v>1458</v>
      </c>
    </row>
    <row r="290" customFormat="false" ht="15" hidden="false" customHeight="false" outlineLevel="0" collapsed="false">
      <c r="A290" s="0" t="s">
        <v>43</v>
      </c>
      <c r="B290" s="0" t="s">
        <v>1799</v>
      </c>
      <c r="C290" s="0" t="s">
        <v>1800</v>
      </c>
      <c r="D290" s="0" t="s">
        <v>1361</v>
      </c>
      <c r="E290" s="0" t="s">
        <v>1317</v>
      </c>
    </row>
    <row r="291" customFormat="false" ht="15" hidden="false" customHeight="false" outlineLevel="0" collapsed="false">
      <c r="A291" s="0" t="s">
        <v>43</v>
      </c>
      <c r="B291" s="0" t="s">
        <v>1801</v>
      </c>
      <c r="C291" s="0" t="s">
        <v>1802</v>
      </c>
      <c r="D291" s="0" t="s">
        <v>1361</v>
      </c>
      <c r="E291" s="0" t="s">
        <v>1353</v>
      </c>
    </row>
    <row r="292" customFormat="false" ht="15" hidden="false" customHeight="false" outlineLevel="0" collapsed="false">
      <c r="A292" s="0" t="s">
        <v>43</v>
      </c>
      <c r="B292" s="0" t="s">
        <v>1803</v>
      </c>
      <c r="C292" s="0" t="s">
        <v>1804</v>
      </c>
      <c r="D292" s="0" t="s">
        <v>546</v>
      </c>
      <c r="E292" s="0" t="s">
        <v>1354</v>
      </c>
    </row>
    <row r="293" customFormat="false" ht="15" hidden="false" customHeight="false" outlineLevel="0" collapsed="false">
      <c r="A293" s="0" t="s">
        <v>43</v>
      </c>
      <c r="B293" s="0" t="s">
        <v>1805</v>
      </c>
      <c r="C293" s="0" t="s">
        <v>1806</v>
      </c>
      <c r="D293" s="0" t="s">
        <v>546</v>
      </c>
      <c r="E293" s="0" t="s">
        <v>1476</v>
      </c>
    </row>
    <row r="294" customFormat="false" ht="15" hidden="false" customHeight="false" outlineLevel="0" collapsed="false">
      <c r="A294" s="0" t="s">
        <v>43</v>
      </c>
      <c r="B294" s="0" t="s">
        <v>1807</v>
      </c>
      <c r="C294" s="0" t="s">
        <v>1808</v>
      </c>
      <c r="D294" s="0" t="s">
        <v>231</v>
      </c>
      <c r="E294" s="0" t="s">
        <v>1479</v>
      </c>
    </row>
    <row r="295" customFormat="false" ht="15" hidden="false" customHeight="false" outlineLevel="0" collapsed="false">
      <c r="A295" s="0" t="s">
        <v>43</v>
      </c>
      <c r="B295" s="0" t="s">
        <v>1809</v>
      </c>
      <c r="C295" s="0" t="s">
        <v>1810</v>
      </c>
      <c r="D295" s="0" t="s">
        <v>1361</v>
      </c>
      <c r="E295" s="0" t="s">
        <v>1319</v>
      </c>
    </row>
    <row r="296" customFormat="false" ht="15" hidden="false" customHeight="false" outlineLevel="0" collapsed="false">
      <c r="A296" s="0" t="s">
        <v>43</v>
      </c>
      <c r="B296" s="0" t="s">
        <v>1811</v>
      </c>
      <c r="C296" s="0" t="s">
        <v>1812</v>
      </c>
      <c r="D296" s="0" t="s">
        <v>1361</v>
      </c>
      <c r="E296" s="0" t="s">
        <v>1355</v>
      </c>
    </row>
    <row r="297" customFormat="false" ht="15" hidden="false" customHeight="false" outlineLevel="0" collapsed="false">
      <c r="A297" s="0" t="s">
        <v>43</v>
      </c>
      <c r="B297" s="0" t="s">
        <v>1813</v>
      </c>
      <c r="C297" s="0" t="s">
        <v>1814</v>
      </c>
      <c r="D297" s="0" t="s">
        <v>546</v>
      </c>
      <c r="E297" s="0" t="s">
        <v>1356</v>
      </c>
    </row>
    <row r="298" customFormat="false" ht="15" hidden="false" customHeight="false" outlineLevel="0" collapsed="false">
      <c r="A298" s="0" t="s">
        <v>43</v>
      </c>
      <c r="B298" s="0" t="s">
        <v>1815</v>
      </c>
      <c r="C298" s="0" t="s">
        <v>1816</v>
      </c>
      <c r="D298" s="0" t="s">
        <v>546</v>
      </c>
      <c r="E298" s="0" t="s">
        <v>1497</v>
      </c>
    </row>
    <row r="299" customFormat="false" ht="15" hidden="false" customHeight="false" outlineLevel="0" collapsed="false">
      <c r="A299" s="0" t="s">
        <v>43</v>
      </c>
      <c r="B299" s="0" t="s">
        <v>1817</v>
      </c>
      <c r="C299" s="0" t="s">
        <v>1818</v>
      </c>
      <c r="D299" s="0" t="s">
        <v>231</v>
      </c>
      <c r="E299" s="0" t="s">
        <v>1500</v>
      </c>
    </row>
    <row r="300" customFormat="false" ht="15" hidden="false" customHeight="false" outlineLevel="0" collapsed="false">
      <c r="A300" s="0" t="s">
        <v>43</v>
      </c>
      <c r="B300" s="0" t="s">
        <v>1819</v>
      </c>
      <c r="C300" s="0" t="s">
        <v>1820</v>
      </c>
      <c r="D300" s="0" t="s">
        <v>1361</v>
      </c>
      <c r="E300" s="0" t="s">
        <v>1320</v>
      </c>
    </row>
    <row r="301" customFormat="false" ht="15" hidden="false" customHeight="false" outlineLevel="0" collapsed="false">
      <c r="A301" s="0" t="s">
        <v>43</v>
      </c>
      <c r="B301" s="0" t="s">
        <v>1821</v>
      </c>
      <c r="C301" s="0" t="s">
        <v>1822</v>
      </c>
      <c r="D301" s="0" t="s">
        <v>1361</v>
      </c>
      <c r="E301" s="0" t="s">
        <v>1357</v>
      </c>
    </row>
    <row r="302" customFormat="false" ht="15" hidden="false" customHeight="false" outlineLevel="0" collapsed="false">
      <c r="A302" s="0" t="s">
        <v>43</v>
      </c>
      <c r="B302" s="0" t="s">
        <v>1823</v>
      </c>
      <c r="C302" s="0" t="s">
        <v>1824</v>
      </c>
      <c r="D302" s="0" t="s">
        <v>546</v>
      </c>
      <c r="E302" s="0" t="s">
        <v>1358</v>
      </c>
    </row>
    <row r="303" customFormat="false" ht="15" hidden="false" customHeight="false" outlineLevel="0" collapsed="false">
      <c r="A303" s="0" t="s">
        <v>43</v>
      </c>
      <c r="B303" s="0" t="s">
        <v>1825</v>
      </c>
      <c r="C303" s="0" t="s">
        <v>1826</v>
      </c>
      <c r="D303" s="0" t="s">
        <v>546</v>
      </c>
      <c r="E303" s="0" t="s">
        <v>1518</v>
      </c>
    </row>
    <row r="304" customFormat="false" ht="15" hidden="false" customHeight="false" outlineLevel="0" collapsed="false">
      <c r="A304" s="0" t="s">
        <v>43</v>
      </c>
      <c r="B304" s="0" t="s">
        <v>1827</v>
      </c>
      <c r="C304" s="0" t="s">
        <v>1828</v>
      </c>
      <c r="D304" s="0" t="s">
        <v>231</v>
      </c>
      <c r="E304" s="0" t="s">
        <v>1521</v>
      </c>
    </row>
    <row r="305" customFormat="false" ht="15" hidden="false" customHeight="false" outlineLevel="0" collapsed="false">
      <c r="A305" s="0" t="s">
        <v>43</v>
      </c>
      <c r="B305" s="0" t="s">
        <v>1829</v>
      </c>
      <c r="C305" s="0" t="s">
        <v>1830</v>
      </c>
      <c r="D305" s="0" t="s">
        <v>1361</v>
      </c>
      <c r="E305" s="0" t="s">
        <v>1321</v>
      </c>
    </row>
    <row r="306" customFormat="false" ht="15" hidden="false" customHeight="false" outlineLevel="0" collapsed="false">
      <c r="A306" s="0" t="s">
        <v>43</v>
      </c>
      <c r="B306" s="0" t="s">
        <v>1831</v>
      </c>
      <c r="C306" s="0" t="s">
        <v>1832</v>
      </c>
      <c r="D306" s="0" t="s">
        <v>1361</v>
      </c>
      <c r="E306" s="0" t="s">
        <v>1359</v>
      </c>
    </row>
    <row r="307" customFormat="false" ht="15" hidden="false" customHeight="false" outlineLevel="0" collapsed="false">
      <c r="A307" s="0" t="s">
        <v>43</v>
      </c>
      <c r="B307" s="0" t="s">
        <v>1833</v>
      </c>
      <c r="C307" s="0" t="s">
        <v>1834</v>
      </c>
      <c r="D307" s="0" t="s">
        <v>546</v>
      </c>
      <c r="E307" s="0" t="s">
        <v>1360</v>
      </c>
    </row>
    <row r="308" customFormat="false" ht="15" hidden="false" customHeight="false" outlineLevel="0" collapsed="false">
      <c r="A308" s="0" t="s">
        <v>43</v>
      </c>
      <c r="B308" s="0" t="s">
        <v>1835</v>
      </c>
      <c r="C308" s="0" t="s">
        <v>1836</v>
      </c>
      <c r="D308" s="0" t="s">
        <v>546</v>
      </c>
      <c r="E308" s="0" t="s">
        <v>1539</v>
      </c>
    </row>
    <row r="309" customFormat="false" ht="15" hidden="false" customHeight="false" outlineLevel="0" collapsed="false">
      <c r="A309" s="0" t="s">
        <v>43</v>
      </c>
      <c r="B309" s="0" t="s">
        <v>1837</v>
      </c>
      <c r="C309" s="0" t="s">
        <v>1838</v>
      </c>
      <c r="D309" s="0" t="s">
        <v>231</v>
      </c>
      <c r="E309" s="0" t="s">
        <v>1542</v>
      </c>
    </row>
    <row r="310" customFormat="false" ht="15" hidden="false" customHeight="false" outlineLevel="0" collapsed="false">
      <c r="A310" s="0" t="s">
        <v>43</v>
      </c>
      <c r="B310" s="0" t="s">
        <v>1839</v>
      </c>
      <c r="C310" s="0" t="s">
        <v>1840</v>
      </c>
      <c r="D310" s="0" t="s">
        <v>1361</v>
      </c>
      <c r="E310" s="0" t="s">
        <v>1554</v>
      </c>
    </row>
    <row r="311" customFormat="false" ht="15" hidden="false" customHeight="false" outlineLevel="0" collapsed="false">
      <c r="A311" s="0" t="s">
        <v>43</v>
      </c>
      <c r="B311" s="0" t="s">
        <v>1841</v>
      </c>
      <c r="C311" s="0" t="s">
        <v>1842</v>
      </c>
      <c r="D311" s="0" t="s">
        <v>1361</v>
      </c>
      <c r="E311" s="0" t="s">
        <v>1557</v>
      </c>
    </row>
    <row r="312" customFormat="false" ht="15" hidden="false" customHeight="false" outlineLevel="0" collapsed="false">
      <c r="A312" s="0" t="s">
        <v>43</v>
      </c>
      <c r="B312" s="0" t="s">
        <v>1843</v>
      </c>
      <c r="C312" s="0" t="s">
        <v>1844</v>
      </c>
      <c r="D312" s="0" t="s">
        <v>546</v>
      </c>
      <c r="E312" s="0" t="s">
        <v>1560</v>
      </c>
    </row>
    <row r="313" customFormat="false" ht="15" hidden="false" customHeight="false" outlineLevel="0" collapsed="false">
      <c r="A313" s="0" t="s">
        <v>43</v>
      </c>
      <c r="B313" s="0" t="s">
        <v>1845</v>
      </c>
      <c r="C313" s="0" t="s">
        <v>1846</v>
      </c>
      <c r="D313" s="0" t="s">
        <v>546</v>
      </c>
      <c r="E313" s="0" t="s">
        <v>1563</v>
      </c>
    </row>
    <row r="314" customFormat="false" ht="15" hidden="false" customHeight="false" outlineLevel="0" collapsed="false">
      <c r="A314" s="0" t="s">
        <v>43</v>
      </c>
      <c r="B314" s="0" t="s">
        <v>1847</v>
      </c>
      <c r="C314" s="0" t="s">
        <v>1848</v>
      </c>
      <c r="D314" s="0" t="s">
        <v>231</v>
      </c>
      <c r="E314" s="0" t="s">
        <v>1566</v>
      </c>
    </row>
    <row r="315" customFormat="false" ht="15" hidden="false" customHeight="false" outlineLevel="0" collapsed="false">
      <c r="A315" s="0" t="s">
        <v>43</v>
      </c>
      <c r="B315" s="0" t="s">
        <v>1849</v>
      </c>
      <c r="C315" s="0" t="s">
        <v>1850</v>
      </c>
      <c r="D315" s="0" t="s">
        <v>1361</v>
      </c>
      <c r="E315" s="0" t="s">
        <v>1578</v>
      </c>
    </row>
    <row r="316" customFormat="false" ht="15" hidden="false" customHeight="false" outlineLevel="0" collapsed="false">
      <c r="A316" s="0" t="s">
        <v>43</v>
      </c>
      <c r="B316" s="0" t="s">
        <v>1851</v>
      </c>
      <c r="C316" s="0" t="s">
        <v>1852</v>
      </c>
      <c r="D316" s="0" t="s">
        <v>1361</v>
      </c>
      <c r="E316" s="0" t="s">
        <v>1581</v>
      </c>
    </row>
    <row r="317" customFormat="false" ht="15" hidden="false" customHeight="false" outlineLevel="0" collapsed="false">
      <c r="A317" s="0" t="s">
        <v>43</v>
      </c>
      <c r="B317" s="0" t="s">
        <v>1853</v>
      </c>
      <c r="C317" s="0" t="s">
        <v>1854</v>
      </c>
      <c r="D317" s="0" t="s">
        <v>546</v>
      </c>
      <c r="E317" s="0" t="s">
        <v>1584</v>
      </c>
    </row>
    <row r="318" customFormat="false" ht="15" hidden="false" customHeight="false" outlineLevel="0" collapsed="false">
      <c r="A318" s="0" t="s">
        <v>43</v>
      </c>
      <c r="B318" s="0" t="s">
        <v>1855</v>
      </c>
      <c r="C318" s="0" t="s">
        <v>1856</v>
      </c>
      <c r="D318" s="0" t="s">
        <v>546</v>
      </c>
      <c r="E318" s="0" t="s">
        <v>1587</v>
      </c>
    </row>
    <row r="319" customFormat="false" ht="15" hidden="false" customHeight="false" outlineLevel="0" collapsed="false">
      <c r="A319" s="0" t="s">
        <v>43</v>
      </c>
      <c r="B319" s="0" t="s">
        <v>1857</v>
      </c>
      <c r="C319" s="0" t="s">
        <v>1858</v>
      </c>
      <c r="D319" s="0" t="s">
        <v>231</v>
      </c>
      <c r="E319" s="0" t="s">
        <v>1590</v>
      </c>
    </row>
    <row r="320" customFormat="false" ht="15" hidden="false" customHeight="false" outlineLevel="0" collapsed="false">
      <c r="A320" s="0" t="s">
        <v>43</v>
      </c>
      <c r="B320" s="0" t="s">
        <v>1859</v>
      </c>
      <c r="C320" s="0" t="s">
        <v>1860</v>
      </c>
      <c r="D320" s="0" t="s">
        <v>1361</v>
      </c>
      <c r="E320" s="0" t="s">
        <v>1322</v>
      </c>
    </row>
    <row r="321" customFormat="false" ht="15" hidden="false" customHeight="false" outlineLevel="0" collapsed="false">
      <c r="A321" s="0" t="s">
        <v>43</v>
      </c>
      <c r="B321" s="0" t="s">
        <v>1861</v>
      </c>
      <c r="C321" s="0" t="s">
        <v>1862</v>
      </c>
      <c r="D321" s="0" t="s">
        <v>1361</v>
      </c>
      <c r="E321" s="0" t="s">
        <v>1362</v>
      </c>
    </row>
    <row r="322" customFormat="false" ht="15" hidden="false" customHeight="false" outlineLevel="0" collapsed="false">
      <c r="A322" s="0" t="s">
        <v>43</v>
      </c>
      <c r="B322" s="0" t="s">
        <v>1863</v>
      </c>
      <c r="C322" s="0" t="s">
        <v>1864</v>
      </c>
      <c r="D322" s="0" t="s">
        <v>546</v>
      </c>
      <c r="E322" s="0" t="s">
        <v>1363</v>
      </c>
    </row>
    <row r="323" customFormat="false" ht="15" hidden="false" customHeight="false" outlineLevel="0" collapsed="false">
      <c r="A323" s="0" t="s">
        <v>43</v>
      </c>
      <c r="B323" s="0" t="s">
        <v>1865</v>
      </c>
      <c r="C323" s="0" t="s">
        <v>1866</v>
      </c>
      <c r="D323" s="0" t="s">
        <v>546</v>
      </c>
      <c r="E323" s="0" t="s">
        <v>1608</v>
      </c>
    </row>
    <row r="324" customFormat="false" ht="15" hidden="false" customHeight="false" outlineLevel="0" collapsed="false">
      <c r="A324" s="0" t="s">
        <v>43</v>
      </c>
      <c r="B324" s="0" t="s">
        <v>1867</v>
      </c>
      <c r="C324" s="0" t="s">
        <v>1868</v>
      </c>
      <c r="D324" s="0" t="s">
        <v>231</v>
      </c>
      <c r="E324" s="0" t="s">
        <v>1611</v>
      </c>
    </row>
    <row r="325" customFormat="false" ht="15" hidden="false" customHeight="false" outlineLevel="0" collapsed="false">
      <c r="A325" s="0" t="s">
        <v>43</v>
      </c>
      <c r="B325" s="0" t="s">
        <v>1869</v>
      </c>
      <c r="C325" s="0" t="s">
        <v>1870</v>
      </c>
      <c r="D325" s="0" t="s">
        <v>1361</v>
      </c>
      <c r="E325" s="0" t="s">
        <v>1871</v>
      </c>
    </row>
    <row r="326" customFormat="false" ht="15" hidden="false" customHeight="false" outlineLevel="0" collapsed="false">
      <c r="A326" s="0" t="s">
        <v>43</v>
      </c>
      <c r="B326" s="0" t="s">
        <v>1872</v>
      </c>
      <c r="C326" s="0" t="s">
        <v>1873</v>
      </c>
      <c r="D326" s="0" t="s">
        <v>1361</v>
      </c>
      <c r="E326" s="0" t="s">
        <v>1364</v>
      </c>
    </row>
    <row r="327" customFormat="false" ht="15" hidden="false" customHeight="false" outlineLevel="0" collapsed="false">
      <c r="A327" s="0" t="s">
        <v>43</v>
      </c>
      <c r="B327" s="0" t="s">
        <v>1874</v>
      </c>
      <c r="C327" s="0" t="s">
        <v>1875</v>
      </c>
      <c r="D327" s="0" t="s">
        <v>546</v>
      </c>
      <c r="E327" s="0" t="s">
        <v>1365</v>
      </c>
    </row>
    <row r="328" customFormat="false" ht="15" hidden="false" customHeight="false" outlineLevel="0" collapsed="false">
      <c r="A328" s="0" t="s">
        <v>43</v>
      </c>
      <c r="B328" s="0" t="s">
        <v>1876</v>
      </c>
      <c r="C328" s="0" t="s">
        <v>1877</v>
      </c>
      <c r="D328" s="0" t="s">
        <v>546</v>
      </c>
      <c r="E328" s="0" t="s">
        <v>1878</v>
      </c>
    </row>
    <row r="329" customFormat="false" ht="15" hidden="false" customHeight="false" outlineLevel="0" collapsed="false">
      <c r="A329" s="0" t="s">
        <v>43</v>
      </c>
      <c r="B329" s="0" t="s">
        <v>1879</v>
      </c>
      <c r="C329" s="0" t="s">
        <v>1880</v>
      </c>
      <c r="D329" s="0" t="s">
        <v>231</v>
      </c>
      <c r="E329" s="0" t="s">
        <v>1881</v>
      </c>
    </row>
    <row r="330" customFormat="false" ht="15" hidden="false" customHeight="false" outlineLevel="0" collapsed="false">
      <c r="A330" s="0" t="s">
        <v>43</v>
      </c>
      <c r="B330" s="0" t="s">
        <v>1882</v>
      </c>
      <c r="C330" s="0" t="s">
        <v>1883</v>
      </c>
      <c r="D330" s="0" t="s">
        <v>1361</v>
      </c>
      <c r="E330" s="0" t="s">
        <v>1884</v>
      </c>
    </row>
    <row r="331" customFormat="false" ht="15" hidden="false" customHeight="false" outlineLevel="0" collapsed="false">
      <c r="A331" s="0" t="s">
        <v>43</v>
      </c>
      <c r="B331" s="0" t="s">
        <v>1885</v>
      </c>
      <c r="C331" s="0" t="s">
        <v>1886</v>
      </c>
      <c r="D331" s="0" t="s">
        <v>1361</v>
      </c>
      <c r="E331" s="0" t="s">
        <v>1366</v>
      </c>
    </row>
    <row r="332" customFormat="false" ht="15" hidden="false" customHeight="false" outlineLevel="0" collapsed="false">
      <c r="A332" s="0" t="s">
        <v>43</v>
      </c>
      <c r="B332" s="0" t="s">
        <v>1887</v>
      </c>
      <c r="C332" s="0" t="s">
        <v>1888</v>
      </c>
      <c r="D332" s="0" t="s">
        <v>546</v>
      </c>
      <c r="E332" s="0" t="s">
        <v>1367</v>
      </c>
    </row>
    <row r="333" customFormat="false" ht="15" hidden="false" customHeight="false" outlineLevel="0" collapsed="false">
      <c r="A333" s="0" t="s">
        <v>43</v>
      </c>
      <c r="B333" s="0" t="s">
        <v>1889</v>
      </c>
      <c r="C333" s="0" t="s">
        <v>1890</v>
      </c>
      <c r="D333" s="0" t="s">
        <v>546</v>
      </c>
      <c r="E333" s="0" t="s">
        <v>1891</v>
      </c>
    </row>
    <row r="334" customFormat="false" ht="15" hidden="false" customHeight="false" outlineLevel="0" collapsed="false">
      <c r="A334" s="0" t="s">
        <v>43</v>
      </c>
      <c r="B334" s="0" t="s">
        <v>1892</v>
      </c>
      <c r="C334" s="0" t="s">
        <v>1893</v>
      </c>
      <c r="D334" s="0" t="s">
        <v>231</v>
      </c>
      <c r="E334" s="0" t="s">
        <v>1894</v>
      </c>
    </row>
    <row r="335" customFormat="false" ht="15" hidden="false" customHeight="false" outlineLevel="0" collapsed="false">
      <c r="A335" s="0" t="s">
        <v>45</v>
      </c>
      <c r="B335" s="0" t="s">
        <v>643</v>
      </c>
      <c r="C335" s="0" t="s">
        <v>644</v>
      </c>
      <c r="D335" s="0" t="s">
        <v>178</v>
      </c>
      <c r="E335" s="0" t="s">
        <v>1347</v>
      </c>
      <c r="F335" s="0" t="s">
        <v>1348</v>
      </c>
    </row>
    <row r="336" customFormat="false" ht="15" hidden="false" customHeight="false" outlineLevel="0" collapsed="false">
      <c r="A336" s="0" t="s">
        <v>45</v>
      </c>
      <c r="B336" s="0" t="s">
        <v>645</v>
      </c>
      <c r="C336" s="0" t="s">
        <v>646</v>
      </c>
      <c r="D336" s="0" t="s">
        <v>1361</v>
      </c>
      <c r="E336" s="0" t="s">
        <v>1349</v>
      </c>
      <c r="F336" s="0" t="s">
        <v>1350</v>
      </c>
    </row>
    <row r="337" customFormat="false" ht="15" hidden="false" customHeight="false" outlineLevel="0" collapsed="false">
      <c r="A337" s="0" t="s">
        <v>45</v>
      </c>
      <c r="B337" s="0" t="s">
        <v>647</v>
      </c>
      <c r="C337" s="0" t="s">
        <v>648</v>
      </c>
      <c r="D337" s="0" t="s">
        <v>1361</v>
      </c>
      <c r="E337" s="0" t="s">
        <v>1351</v>
      </c>
      <c r="F337" s="0" t="s">
        <v>1352</v>
      </c>
    </row>
    <row r="338" customFormat="false" ht="15" hidden="false" customHeight="false" outlineLevel="0" collapsed="false">
      <c r="A338" s="0" t="s">
        <v>45</v>
      </c>
      <c r="B338" s="0" t="s">
        <v>649</v>
      </c>
      <c r="C338" s="0" t="s">
        <v>650</v>
      </c>
      <c r="D338" s="0" t="s">
        <v>1361</v>
      </c>
      <c r="E338" s="0" t="s">
        <v>1353</v>
      </c>
      <c r="F338" s="0" t="s">
        <v>1354</v>
      </c>
    </row>
    <row r="339" customFormat="false" ht="15" hidden="false" customHeight="false" outlineLevel="0" collapsed="false">
      <c r="A339" s="0" t="s">
        <v>45</v>
      </c>
      <c r="B339" s="0" t="s">
        <v>651</v>
      </c>
      <c r="C339" s="0" t="s">
        <v>652</v>
      </c>
      <c r="D339" s="0" t="s">
        <v>1361</v>
      </c>
      <c r="E339" s="0" t="s">
        <v>1355</v>
      </c>
      <c r="F339" s="0" t="s">
        <v>1356</v>
      </c>
    </row>
    <row r="340" customFormat="false" ht="15" hidden="false" customHeight="false" outlineLevel="0" collapsed="false">
      <c r="A340" s="0" t="s">
        <v>45</v>
      </c>
      <c r="B340" s="0" t="s">
        <v>653</v>
      </c>
      <c r="C340" s="0" t="s">
        <v>654</v>
      </c>
      <c r="D340" s="0" t="s">
        <v>546</v>
      </c>
      <c r="E340" s="0" t="s">
        <v>1357</v>
      </c>
      <c r="F340" s="0" t="s">
        <v>1358</v>
      </c>
    </row>
    <row r="341" customFormat="false" ht="15" hidden="false" customHeight="false" outlineLevel="0" collapsed="false">
      <c r="A341" s="0" t="s">
        <v>45</v>
      </c>
      <c r="B341" s="0" t="s">
        <v>655</v>
      </c>
      <c r="C341" s="0" t="s">
        <v>656</v>
      </c>
      <c r="D341" s="0" t="s">
        <v>1361</v>
      </c>
      <c r="E341" s="0" t="s">
        <v>1359</v>
      </c>
      <c r="F341" s="0" t="s">
        <v>1360</v>
      </c>
    </row>
    <row r="342" customFormat="false" ht="15" hidden="false" customHeight="false" outlineLevel="0" collapsed="false">
      <c r="A342" s="0" t="s">
        <v>45</v>
      </c>
      <c r="B342" s="0" t="s">
        <v>657</v>
      </c>
      <c r="C342" s="0" t="s">
        <v>658</v>
      </c>
      <c r="D342" s="0" t="s">
        <v>1361</v>
      </c>
      <c r="E342" s="0" t="s">
        <v>1557</v>
      </c>
      <c r="F342" s="0" t="s">
        <v>1560</v>
      </c>
    </row>
    <row r="343" customFormat="false" ht="15" hidden="false" customHeight="false" outlineLevel="0" collapsed="false">
      <c r="A343" s="0" t="s">
        <v>45</v>
      </c>
      <c r="B343" s="0" t="s">
        <v>659</v>
      </c>
      <c r="C343" s="0" t="s">
        <v>660</v>
      </c>
      <c r="D343" s="0" t="s">
        <v>1361</v>
      </c>
      <c r="E343" s="0" t="s">
        <v>1581</v>
      </c>
      <c r="F343" s="0" t="s">
        <v>1584</v>
      </c>
    </row>
    <row r="344" customFormat="false" ht="15" hidden="false" customHeight="false" outlineLevel="0" collapsed="false">
      <c r="A344" s="0" t="s">
        <v>45</v>
      </c>
      <c r="B344" s="0" t="s">
        <v>661</v>
      </c>
      <c r="C344" s="0" t="s">
        <v>662</v>
      </c>
      <c r="D344" s="0" t="s">
        <v>1361</v>
      </c>
      <c r="E344" s="0" t="s">
        <v>1362</v>
      </c>
      <c r="F344" s="0" t="s">
        <v>1363</v>
      </c>
    </row>
    <row r="345" customFormat="false" ht="15" hidden="false" customHeight="false" outlineLevel="0" collapsed="false">
      <c r="A345" s="0" t="s">
        <v>45</v>
      </c>
      <c r="B345" s="0" t="s">
        <v>663</v>
      </c>
      <c r="C345" s="0" t="s">
        <v>664</v>
      </c>
      <c r="D345" s="0" t="s">
        <v>1361</v>
      </c>
      <c r="E345" s="0" t="s">
        <v>1364</v>
      </c>
      <c r="F345" s="0" t="s">
        <v>1365</v>
      </c>
    </row>
    <row r="346" customFormat="false" ht="15" hidden="false" customHeight="false" outlineLevel="0" collapsed="false">
      <c r="A346" s="0" t="s">
        <v>45</v>
      </c>
      <c r="B346" s="0" t="s">
        <v>665</v>
      </c>
      <c r="C346" s="0" t="s">
        <v>666</v>
      </c>
      <c r="D346" s="0" t="s">
        <v>265</v>
      </c>
      <c r="E346" s="0" t="s">
        <v>1366</v>
      </c>
    </row>
    <row r="347" customFormat="false" ht="15" hidden="false" customHeight="false" outlineLevel="0" collapsed="false">
      <c r="A347" s="0" t="s">
        <v>45</v>
      </c>
      <c r="B347" s="0" t="s">
        <v>667</v>
      </c>
      <c r="C347" s="0" t="s">
        <v>668</v>
      </c>
      <c r="D347" s="0" t="s">
        <v>220</v>
      </c>
      <c r="E347" s="0" t="s">
        <v>1368</v>
      </c>
      <c r="F347" s="0" t="s">
        <v>1369</v>
      </c>
    </row>
    <row r="348" customFormat="false" ht="15" hidden="false" customHeight="false" outlineLevel="0" collapsed="false">
      <c r="A348" s="0" t="s">
        <v>45</v>
      </c>
      <c r="B348" s="0" t="s">
        <v>669</v>
      </c>
      <c r="C348" s="0" t="s">
        <v>670</v>
      </c>
      <c r="D348" s="0" t="s">
        <v>231</v>
      </c>
      <c r="E348" s="0" t="s">
        <v>1370</v>
      </c>
    </row>
    <row r="349" customFormat="false" ht="15" hidden="false" customHeight="false" outlineLevel="0" collapsed="false">
      <c r="A349" s="0" t="s">
        <v>45</v>
      </c>
      <c r="B349" s="0" t="s">
        <v>671</v>
      </c>
      <c r="C349" s="0" t="s">
        <v>672</v>
      </c>
      <c r="D349" s="0" t="s">
        <v>1361</v>
      </c>
      <c r="E349" s="0" t="s">
        <v>1372</v>
      </c>
      <c r="F349" s="0" t="s">
        <v>1373</v>
      </c>
    </row>
    <row r="350" customFormat="false" ht="15" hidden="false" customHeight="false" outlineLevel="0" collapsed="false">
      <c r="A350" s="0" t="s">
        <v>45</v>
      </c>
      <c r="B350" s="0" t="s">
        <v>673</v>
      </c>
      <c r="C350" s="0" t="s">
        <v>674</v>
      </c>
      <c r="D350" s="0" t="s">
        <v>1361</v>
      </c>
      <c r="E350" s="0" t="s">
        <v>1374</v>
      </c>
      <c r="F350" s="0" t="s">
        <v>1375</v>
      </c>
    </row>
    <row r="351" customFormat="false" ht="15" hidden="false" customHeight="false" outlineLevel="0" collapsed="false">
      <c r="A351" s="0" t="s">
        <v>45</v>
      </c>
      <c r="B351" s="0" t="s">
        <v>675</v>
      </c>
      <c r="C351" s="0" t="s">
        <v>676</v>
      </c>
      <c r="D351" s="0" t="s">
        <v>1361</v>
      </c>
      <c r="E351" s="0" t="s">
        <v>1376</v>
      </c>
      <c r="F351" s="0" t="s">
        <v>1641</v>
      </c>
    </row>
    <row r="352" customFormat="false" ht="15" hidden="false" customHeight="false" outlineLevel="0" collapsed="false">
      <c r="A352" s="0" t="s">
        <v>45</v>
      </c>
      <c r="B352" s="0" t="s">
        <v>678</v>
      </c>
      <c r="C352" s="0" t="s">
        <v>679</v>
      </c>
      <c r="D352" s="0" t="s">
        <v>178</v>
      </c>
      <c r="E352" s="0" t="s">
        <v>1691</v>
      </c>
      <c r="F352" s="0" t="s">
        <v>1693</v>
      </c>
    </row>
    <row r="353" customFormat="false" ht="15" hidden="false" customHeight="false" outlineLevel="0" collapsed="false">
      <c r="A353" s="0" t="s">
        <v>45</v>
      </c>
      <c r="B353" s="0" t="s">
        <v>680</v>
      </c>
      <c r="C353" s="0" t="s">
        <v>681</v>
      </c>
      <c r="D353" s="0" t="s">
        <v>231</v>
      </c>
      <c r="E353" s="0" t="s">
        <v>1709</v>
      </c>
    </row>
    <row r="354" customFormat="false" ht="15" hidden="false" customHeight="false" outlineLevel="0" collapsed="false">
      <c r="A354" s="0" t="s">
        <v>45</v>
      </c>
      <c r="B354" s="0" t="s">
        <v>682</v>
      </c>
      <c r="C354" s="0" t="s">
        <v>683</v>
      </c>
      <c r="D354" s="0" t="s">
        <v>178</v>
      </c>
      <c r="E354" s="0" t="s">
        <v>1379</v>
      </c>
      <c r="F354" s="0" t="s">
        <v>1380</v>
      </c>
    </row>
    <row r="355" customFormat="false" ht="15" hidden="false" customHeight="false" outlineLevel="0" collapsed="false">
      <c r="A355" s="0" t="s">
        <v>45</v>
      </c>
      <c r="B355" s="0" t="s">
        <v>685</v>
      </c>
      <c r="C355" s="0" t="s">
        <v>686</v>
      </c>
      <c r="D355" s="0" t="s">
        <v>178</v>
      </c>
      <c r="E355" s="0" t="s">
        <v>1385</v>
      </c>
      <c r="F355" s="0" t="s">
        <v>1386</v>
      </c>
    </row>
    <row r="356" customFormat="false" ht="15" hidden="false" customHeight="false" outlineLevel="0" collapsed="false">
      <c r="A356" s="0" t="s">
        <v>45</v>
      </c>
      <c r="B356" s="0" t="s">
        <v>687</v>
      </c>
      <c r="C356" s="0" t="s">
        <v>688</v>
      </c>
      <c r="D356" s="0" t="s">
        <v>178</v>
      </c>
      <c r="E356" s="0" t="s">
        <v>1387</v>
      </c>
      <c r="F356" s="0" t="s">
        <v>1388</v>
      </c>
    </row>
    <row r="357" customFormat="false" ht="15" hidden="false" customHeight="false" outlineLevel="0" collapsed="false">
      <c r="A357" s="0" t="s">
        <v>45</v>
      </c>
      <c r="B357" s="0" t="s">
        <v>689</v>
      </c>
      <c r="C357" s="0" t="s">
        <v>690</v>
      </c>
      <c r="D357" s="0" t="s">
        <v>178</v>
      </c>
      <c r="E357" s="0" t="s">
        <v>1759</v>
      </c>
      <c r="F357" s="0" t="s">
        <v>1760</v>
      </c>
    </row>
    <row r="358" customFormat="false" ht="15" hidden="false" customHeight="false" outlineLevel="0" collapsed="false">
      <c r="A358" s="0" t="s">
        <v>45</v>
      </c>
      <c r="B358" s="0" t="s">
        <v>691</v>
      </c>
      <c r="C358" s="0" t="s">
        <v>692</v>
      </c>
      <c r="D358" s="0" t="s">
        <v>178</v>
      </c>
      <c r="E358" s="0" t="s">
        <v>1761</v>
      </c>
      <c r="F358" s="0" t="s">
        <v>1762</v>
      </c>
    </row>
    <row r="359" customFormat="false" ht="15" hidden="false" customHeight="false" outlineLevel="0" collapsed="false">
      <c r="A359" s="0" t="s">
        <v>45</v>
      </c>
      <c r="B359" s="0" t="s">
        <v>693</v>
      </c>
      <c r="C359" s="0" t="s">
        <v>694</v>
      </c>
      <c r="D359" s="0" t="s">
        <v>178</v>
      </c>
      <c r="E359" s="0" t="s">
        <v>1389</v>
      </c>
      <c r="F359" s="0" t="s">
        <v>1390</v>
      </c>
    </row>
    <row r="360" customFormat="false" ht="15" hidden="false" customHeight="false" outlineLevel="0" collapsed="false">
      <c r="A360" s="0" t="s">
        <v>45</v>
      </c>
      <c r="B360" s="0" t="s">
        <v>695</v>
      </c>
      <c r="C360" s="0" t="s">
        <v>696</v>
      </c>
      <c r="D360" s="0" t="s">
        <v>169</v>
      </c>
      <c r="E360" s="0" t="s">
        <v>1391</v>
      </c>
      <c r="F360" s="0" t="s">
        <v>1392</v>
      </c>
    </row>
    <row r="361" customFormat="false" ht="15" hidden="false" customHeight="false" outlineLevel="0" collapsed="false">
      <c r="A361" s="0" t="s">
        <v>45</v>
      </c>
      <c r="B361" s="0" t="s">
        <v>697</v>
      </c>
      <c r="C361" s="0" t="s">
        <v>698</v>
      </c>
      <c r="D361" s="0" t="s">
        <v>265</v>
      </c>
      <c r="E361" s="0" t="s">
        <v>1393</v>
      </c>
    </row>
    <row r="362" customFormat="false" ht="15" hidden="false" customHeight="false" outlineLevel="0" collapsed="false">
      <c r="A362" s="0" t="s">
        <v>47</v>
      </c>
      <c r="B362" s="0" t="s">
        <v>1895</v>
      </c>
      <c r="C362" s="0" t="s">
        <v>1896</v>
      </c>
      <c r="D362" s="0" t="s">
        <v>178</v>
      </c>
      <c r="E362" s="0" t="s">
        <v>1316</v>
      </c>
    </row>
    <row r="363" customFormat="false" ht="15" hidden="false" customHeight="false" outlineLevel="0" collapsed="false">
      <c r="A363" s="0" t="s">
        <v>47</v>
      </c>
      <c r="B363" s="0" t="s">
        <v>1897</v>
      </c>
      <c r="C363" s="0" t="s">
        <v>1898</v>
      </c>
      <c r="D363" s="0" t="s">
        <v>1361</v>
      </c>
      <c r="E363" s="0" t="s">
        <v>1351</v>
      </c>
    </row>
    <row r="364" customFormat="false" ht="15" hidden="false" customHeight="false" outlineLevel="0" collapsed="false">
      <c r="A364" s="0" t="s">
        <v>47</v>
      </c>
      <c r="B364" s="0" t="s">
        <v>1899</v>
      </c>
      <c r="C364" s="0" t="s">
        <v>1900</v>
      </c>
      <c r="D364" s="0" t="s">
        <v>1361</v>
      </c>
      <c r="E364" s="0" t="s">
        <v>1352</v>
      </c>
    </row>
    <row r="365" customFormat="false" ht="15" hidden="false" customHeight="false" outlineLevel="0" collapsed="false">
      <c r="A365" s="0" t="s">
        <v>47</v>
      </c>
      <c r="B365" s="0" t="s">
        <v>1901</v>
      </c>
      <c r="C365" s="0" t="s">
        <v>1902</v>
      </c>
      <c r="D365" s="0" t="s">
        <v>1361</v>
      </c>
      <c r="E365" s="0" t="s">
        <v>1455</v>
      </c>
    </row>
    <row r="366" customFormat="false" ht="15" hidden="false" customHeight="false" outlineLevel="0" collapsed="false">
      <c r="A366" s="0" t="s">
        <v>47</v>
      </c>
      <c r="B366" s="0" t="s">
        <v>1903</v>
      </c>
      <c r="C366" s="0" t="s">
        <v>1904</v>
      </c>
      <c r="D366" s="0" t="s">
        <v>1361</v>
      </c>
      <c r="E366" s="0" t="s">
        <v>1458</v>
      </c>
    </row>
    <row r="367" customFormat="false" ht="15" hidden="false" customHeight="false" outlineLevel="0" collapsed="false">
      <c r="A367" s="0" t="s">
        <v>47</v>
      </c>
      <c r="B367" s="0" t="s">
        <v>1905</v>
      </c>
      <c r="C367" s="0" t="s">
        <v>1906</v>
      </c>
      <c r="D367" s="0" t="s">
        <v>1361</v>
      </c>
      <c r="E367" s="0" t="s">
        <v>1461</v>
      </c>
    </row>
    <row r="368" customFormat="false" ht="15" hidden="false" customHeight="false" outlineLevel="0" collapsed="false">
      <c r="A368" s="0" t="s">
        <v>47</v>
      </c>
      <c r="B368" s="0" t="s">
        <v>1907</v>
      </c>
      <c r="C368" s="0" t="s">
        <v>1908</v>
      </c>
      <c r="D368" s="0" t="s">
        <v>546</v>
      </c>
      <c r="E368" s="0" t="s">
        <v>1464</v>
      </c>
    </row>
    <row r="369" customFormat="false" ht="15" hidden="false" customHeight="false" outlineLevel="0" collapsed="false">
      <c r="A369" s="0" t="s">
        <v>47</v>
      </c>
      <c r="B369" s="0" t="s">
        <v>1909</v>
      </c>
      <c r="C369" s="0" t="s">
        <v>1910</v>
      </c>
      <c r="D369" s="0" t="s">
        <v>178</v>
      </c>
      <c r="E369" s="0" t="s">
        <v>1467</v>
      </c>
    </row>
    <row r="370" customFormat="false" ht="15" hidden="false" customHeight="false" outlineLevel="0" collapsed="false">
      <c r="A370" s="0" t="s">
        <v>47</v>
      </c>
      <c r="B370" s="0" t="s">
        <v>1911</v>
      </c>
      <c r="C370" s="0" t="s">
        <v>1912</v>
      </c>
      <c r="D370" s="0" t="s">
        <v>178</v>
      </c>
      <c r="E370" s="0" t="s">
        <v>1317</v>
      </c>
    </row>
    <row r="371" customFormat="false" ht="15" hidden="false" customHeight="false" outlineLevel="0" collapsed="false">
      <c r="A371" s="0" t="s">
        <v>47</v>
      </c>
      <c r="B371" s="0" t="s">
        <v>1913</v>
      </c>
      <c r="C371" s="0" t="s">
        <v>1914</v>
      </c>
      <c r="D371" s="0" t="s">
        <v>1361</v>
      </c>
      <c r="E371" s="0" t="s">
        <v>1353</v>
      </c>
    </row>
    <row r="372" customFormat="false" ht="15" hidden="false" customHeight="false" outlineLevel="0" collapsed="false">
      <c r="A372" s="0" t="s">
        <v>47</v>
      </c>
      <c r="B372" s="0" t="s">
        <v>1915</v>
      </c>
      <c r="C372" s="0" t="s">
        <v>1916</v>
      </c>
      <c r="D372" s="0" t="s">
        <v>1361</v>
      </c>
      <c r="E372" s="0" t="s">
        <v>1354</v>
      </c>
    </row>
    <row r="373" customFormat="false" ht="15" hidden="false" customHeight="false" outlineLevel="0" collapsed="false">
      <c r="A373" s="0" t="s">
        <v>47</v>
      </c>
      <c r="B373" s="0" t="s">
        <v>1917</v>
      </c>
      <c r="C373" s="0" t="s">
        <v>1918</v>
      </c>
      <c r="D373" s="0" t="s">
        <v>1361</v>
      </c>
      <c r="E373" s="0" t="s">
        <v>1476</v>
      </c>
    </row>
    <row r="374" customFormat="false" ht="15" hidden="false" customHeight="false" outlineLevel="0" collapsed="false">
      <c r="A374" s="0" t="s">
        <v>47</v>
      </c>
      <c r="B374" s="0" t="s">
        <v>1919</v>
      </c>
      <c r="C374" s="0" t="s">
        <v>1920</v>
      </c>
      <c r="D374" s="0" t="s">
        <v>1361</v>
      </c>
      <c r="E374" s="0" t="s">
        <v>1479</v>
      </c>
    </row>
    <row r="375" customFormat="false" ht="15" hidden="false" customHeight="false" outlineLevel="0" collapsed="false">
      <c r="A375" s="0" t="s">
        <v>47</v>
      </c>
      <c r="B375" s="0" t="s">
        <v>1921</v>
      </c>
      <c r="C375" s="0" t="s">
        <v>1922</v>
      </c>
      <c r="D375" s="0" t="s">
        <v>1361</v>
      </c>
      <c r="E375" s="0" t="s">
        <v>1482</v>
      </c>
    </row>
    <row r="376" customFormat="false" ht="15" hidden="false" customHeight="false" outlineLevel="0" collapsed="false">
      <c r="A376" s="0" t="s">
        <v>47</v>
      </c>
      <c r="B376" s="0" t="s">
        <v>1923</v>
      </c>
      <c r="C376" s="0" t="s">
        <v>1924</v>
      </c>
      <c r="D376" s="0" t="s">
        <v>546</v>
      </c>
      <c r="E376" s="0" t="s">
        <v>1485</v>
      </c>
    </row>
    <row r="377" customFormat="false" ht="15" hidden="false" customHeight="false" outlineLevel="0" collapsed="false">
      <c r="A377" s="0" t="s">
        <v>47</v>
      </c>
      <c r="B377" s="0" t="s">
        <v>1925</v>
      </c>
      <c r="C377" s="0" t="s">
        <v>1926</v>
      </c>
      <c r="D377" s="0" t="s">
        <v>178</v>
      </c>
      <c r="E377" s="0" t="s">
        <v>1488</v>
      </c>
    </row>
    <row r="378" customFormat="false" ht="15" hidden="false" customHeight="false" outlineLevel="0" collapsed="false">
      <c r="A378" s="0" t="s">
        <v>47</v>
      </c>
      <c r="B378" s="0" t="s">
        <v>1927</v>
      </c>
      <c r="C378" s="0" t="s">
        <v>1928</v>
      </c>
      <c r="D378" s="0" t="s">
        <v>178</v>
      </c>
      <c r="E378" s="0" t="s">
        <v>1319</v>
      </c>
    </row>
    <row r="379" customFormat="false" ht="15" hidden="false" customHeight="false" outlineLevel="0" collapsed="false">
      <c r="A379" s="0" t="s">
        <v>47</v>
      </c>
      <c r="B379" s="0" t="s">
        <v>1929</v>
      </c>
      <c r="C379" s="0" t="s">
        <v>1930</v>
      </c>
      <c r="D379" s="0" t="s">
        <v>1361</v>
      </c>
      <c r="E379" s="0" t="s">
        <v>1355</v>
      </c>
    </row>
    <row r="380" customFormat="false" ht="15" hidden="false" customHeight="false" outlineLevel="0" collapsed="false">
      <c r="A380" s="0" t="s">
        <v>47</v>
      </c>
      <c r="B380" s="0" t="s">
        <v>1931</v>
      </c>
      <c r="C380" s="0" t="s">
        <v>1932</v>
      </c>
      <c r="D380" s="0" t="s">
        <v>1361</v>
      </c>
      <c r="E380" s="0" t="s">
        <v>1356</v>
      </c>
    </row>
    <row r="381" customFormat="false" ht="15" hidden="false" customHeight="false" outlineLevel="0" collapsed="false">
      <c r="A381" s="0" t="s">
        <v>47</v>
      </c>
      <c r="B381" s="0" t="s">
        <v>1933</v>
      </c>
      <c r="C381" s="0" t="s">
        <v>1934</v>
      </c>
      <c r="D381" s="0" t="s">
        <v>1361</v>
      </c>
      <c r="E381" s="0" t="s">
        <v>1497</v>
      </c>
    </row>
    <row r="382" customFormat="false" ht="15" hidden="false" customHeight="false" outlineLevel="0" collapsed="false">
      <c r="A382" s="0" t="s">
        <v>47</v>
      </c>
      <c r="B382" s="0" t="s">
        <v>1935</v>
      </c>
      <c r="C382" s="0" t="s">
        <v>1936</v>
      </c>
      <c r="D382" s="0" t="s">
        <v>1361</v>
      </c>
      <c r="E382" s="0" t="s">
        <v>1500</v>
      </c>
    </row>
    <row r="383" customFormat="false" ht="15" hidden="false" customHeight="false" outlineLevel="0" collapsed="false">
      <c r="A383" s="0" t="s">
        <v>47</v>
      </c>
      <c r="B383" s="0" t="s">
        <v>1937</v>
      </c>
      <c r="C383" s="0" t="s">
        <v>1938</v>
      </c>
      <c r="D383" s="0" t="s">
        <v>1361</v>
      </c>
      <c r="E383" s="0" t="s">
        <v>1503</v>
      </c>
    </row>
    <row r="384" customFormat="false" ht="15" hidden="false" customHeight="false" outlineLevel="0" collapsed="false">
      <c r="A384" s="0" t="s">
        <v>47</v>
      </c>
      <c r="B384" s="0" t="s">
        <v>1939</v>
      </c>
      <c r="C384" s="0" t="s">
        <v>1940</v>
      </c>
      <c r="D384" s="0" t="s">
        <v>546</v>
      </c>
      <c r="E384" s="0" t="s">
        <v>1506</v>
      </c>
    </row>
    <row r="385" customFormat="false" ht="15" hidden="false" customHeight="false" outlineLevel="0" collapsed="false">
      <c r="A385" s="0" t="s">
        <v>47</v>
      </c>
      <c r="B385" s="0" t="s">
        <v>1941</v>
      </c>
      <c r="C385" s="0" t="s">
        <v>1942</v>
      </c>
      <c r="D385" s="0" t="s">
        <v>178</v>
      </c>
      <c r="E385" s="0" t="s">
        <v>1509</v>
      </c>
    </row>
    <row r="386" customFormat="false" ht="15" hidden="false" customHeight="false" outlineLevel="0" collapsed="false">
      <c r="A386" s="0" t="s">
        <v>47</v>
      </c>
      <c r="B386" s="0" t="s">
        <v>1943</v>
      </c>
      <c r="C386" s="0" t="s">
        <v>1944</v>
      </c>
      <c r="D386" s="0" t="s">
        <v>178</v>
      </c>
      <c r="E386" s="0" t="s">
        <v>1320</v>
      </c>
    </row>
    <row r="387" customFormat="false" ht="15" hidden="false" customHeight="false" outlineLevel="0" collapsed="false">
      <c r="A387" s="0" t="s">
        <v>47</v>
      </c>
      <c r="B387" s="0" t="s">
        <v>1945</v>
      </c>
      <c r="C387" s="0" t="s">
        <v>1946</v>
      </c>
      <c r="D387" s="0" t="s">
        <v>1361</v>
      </c>
      <c r="E387" s="0" t="s">
        <v>1357</v>
      </c>
    </row>
    <row r="388" customFormat="false" ht="15" hidden="false" customHeight="false" outlineLevel="0" collapsed="false">
      <c r="A388" s="0" t="s">
        <v>47</v>
      </c>
      <c r="B388" s="0" t="s">
        <v>1947</v>
      </c>
      <c r="C388" s="0" t="s">
        <v>1948</v>
      </c>
      <c r="D388" s="0" t="s">
        <v>1361</v>
      </c>
      <c r="E388" s="0" t="s">
        <v>1358</v>
      </c>
    </row>
    <row r="389" customFormat="false" ht="15" hidden="false" customHeight="false" outlineLevel="0" collapsed="false">
      <c r="A389" s="0" t="s">
        <v>47</v>
      </c>
      <c r="B389" s="0" t="s">
        <v>1949</v>
      </c>
      <c r="C389" s="0" t="s">
        <v>1950</v>
      </c>
      <c r="D389" s="0" t="s">
        <v>1361</v>
      </c>
      <c r="E389" s="0" t="s">
        <v>1518</v>
      </c>
    </row>
    <row r="390" customFormat="false" ht="15" hidden="false" customHeight="false" outlineLevel="0" collapsed="false">
      <c r="A390" s="0" t="s">
        <v>47</v>
      </c>
      <c r="B390" s="0" t="s">
        <v>1951</v>
      </c>
      <c r="C390" s="0" t="s">
        <v>1952</v>
      </c>
      <c r="D390" s="0" t="s">
        <v>1361</v>
      </c>
      <c r="E390" s="0" t="s">
        <v>1521</v>
      </c>
    </row>
    <row r="391" customFormat="false" ht="15" hidden="false" customHeight="false" outlineLevel="0" collapsed="false">
      <c r="A391" s="0" t="s">
        <v>47</v>
      </c>
      <c r="B391" s="0" t="s">
        <v>1953</v>
      </c>
      <c r="C391" s="0" t="s">
        <v>1954</v>
      </c>
      <c r="D391" s="0" t="s">
        <v>1361</v>
      </c>
      <c r="E391" s="0" t="s">
        <v>1524</v>
      </c>
    </row>
    <row r="392" customFormat="false" ht="15" hidden="false" customHeight="false" outlineLevel="0" collapsed="false">
      <c r="A392" s="0" t="s">
        <v>47</v>
      </c>
      <c r="B392" s="0" t="s">
        <v>1955</v>
      </c>
      <c r="C392" s="0" t="s">
        <v>1956</v>
      </c>
      <c r="D392" s="0" t="s">
        <v>546</v>
      </c>
      <c r="E392" s="0" t="s">
        <v>1527</v>
      </c>
    </row>
    <row r="393" customFormat="false" ht="15" hidden="false" customHeight="false" outlineLevel="0" collapsed="false">
      <c r="A393" s="0" t="s">
        <v>47</v>
      </c>
      <c r="B393" s="0" t="s">
        <v>1957</v>
      </c>
      <c r="C393" s="0" t="s">
        <v>1958</v>
      </c>
      <c r="D393" s="0" t="s">
        <v>178</v>
      </c>
      <c r="E393" s="0" t="s">
        <v>1530</v>
      </c>
    </row>
    <row r="394" customFormat="false" ht="15" hidden="false" customHeight="false" outlineLevel="0" collapsed="false">
      <c r="A394" s="0" t="s">
        <v>47</v>
      </c>
      <c r="B394" s="0" t="s">
        <v>1959</v>
      </c>
      <c r="C394" s="0" t="s">
        <v>1960</v>
      </c>
      <c r="D394" s="0" t="s">
        <v>178</v>
      </c>
      <c r="E394" s="0" t="s">
        <v>1321</v>
      </c>
    </row>
    <row r="395" customFormat="false" ht="15" hidden="false" customHeight="false" outlineLevel="0" collapsed="false">
      <c r="A395" s="0" t="s">
        <v>47</v>
      </c>
      <c r="B395" s="0" t="s">
        <v>1961</v>
      </c>
      <c r="C395" s="0" t="s">
        <v>1962</v>
      </c>
      <c r="D395" s="0" t="s">
        <v>1361</v>
      </c>
      <c r="E395" s="0" t="s">
        <v>1359</v>
      </c>
    </row>
    <row r="396" customFormat="false" ht="15" hidden="false" customHeight="false" outlineLevel="0" collapsed="false">
      <c r="A396" s="0" t="s">
        <v>47</v>
      </c>
      <c r="B396" s="0" t="s">
        <v>1963</v>
      </c>
      <c r="C396" s="0" t="s">
        <v>1964</v>
      </c>
      <c r="D396" s="0" t="s">
        <v>1361</v>
      </c>
      <c r="E396" s="0" t="s">
        <v>1360</v>
      </c>
    </row>
    <row r="397" customFormat="false" ht="15" hidden="false" customHeight="false" outlineLevel="0" collapsed="false">
      <c r="A397" s="0" t="s">
        <v>47</v>
      </c>
      <c r="B397" s="0" t="s">
        <v>1965</v>
      </c>
      <c r="C397" s="0" t="s">
        <v>1966</v>
      </c>
      <c r="D397" s="0" t="s">
        <v>1361</v>
      </c>
      <c r="E397" s="0" t="s">
        <v>1539</v>
      </c>
    </row>
    <row r="398" customFormat="false" ht="15" hidden="false" customHeight="false" outlineLevel="0" collapsed="false">
      <c r="A398" s="0" t="s">
        <v>47</v>
      </c>
      <c r="B398" s="0" t="s">
        <v>1967</v>
      </c>
      <c r="C398" s="0" t="s">
        <v>1968</v>
      </c>
      <c r="D398" s="0" t="s">
        <v>1361</v>
      </c>
      <c r="E398" s="0" t="s">
        <v>1542</v>
      </c>
    </row>
    <row r="399" customFormat="false" ht="15" hidden="false" customHeight="false" outlineLevel="0" collapsed="false">
      <c r="A399" s="0" t="s">
        <v>47</v>
      </c>
      <c r="B399" s="0" t="s">
        <v>1969</v>
      </c>
      <c r="C399" s="0" t="s">
        <v>1970</v>
      </c>
      <c r="D399" s="0" t="s">
        <v>1361</v>
      </c>
      <c r="E399" s="0" t="s">
        <v>1545</v>
      </c>
    </row>
    <row r="400" customFormat="false" ht="15" hidden="false" customHeight="false" outlineLevel="0" collapsed="false">
      <c r="A400" s="0" t="s">
        <v>47</v>
      </c>
      <c r="B400" s="0" t="s">
        <v>1971</v>
      </c>
      <c r="C400" s="0" t="s">
        <v>1972</v>
      </c>
      <c r="D400" s="0" t="s">
        <v>546</v>
      </c>
      <c r="E400" s="0" t="s">
        <v>1548</v>
      </c>
    </row>
    <row r="401" customFormat="false" ht="15" hidden="false" customHeight="false" outlineLevel="0" collapsed="false">
      <c r="A401" s="0" t="s">
        <v>47</v>
      </c>
      <c r="B401" s="0" t="s">
        <v>1973</v>
      </c>
      <c r="C401" s="0" t="s">
        <v>1974</v>
      </c>
      <c r="D401" s="0" t="s">
        <v>178</v>
      </c>
      <c r="E401" s="0" t="s">
        <v>1551</v>
      </c>
    </row>
    <row r="402" customFormat="false" ht="15" hidden="false" customHeight="false" outlineLevel="0" collapsed="false">
      <c r="A402" s="0" t="s">
        <v>47</v>
      </c>
      <c r="B402" s="0" t="s">
        <v>1975</v>
      </c>
      <c r="C402" s="0" t="s">
        <v>1976</v>
      </c>
      <c r="D402" s="0" t="s">
        <v>178</v>
      </c>
      <c r="E402" s="0" t="s">
        <v>1554</v>
      </c>
    </row>
    <row r="403" customFormat="false" ht="15" hidden="false" customHeight="false" outlineLevel="0" collapsed="false">
      <c r="A403" s="0" t="s">
        <v>47</v>
      </c>
      <c r="B403" s="0" t="s">
        <v>1977</v>
      </c>
      <c r="C403" s="0" t="s">
        <v>1978</v>
      </c>
      <c r="D403" s="0" t="s">
        <v>1361</v>
      </c>
      <c r="E403" s="0" t="s">
        <v>1557</v>
      </c>
    </row>
    <row r="404" customFormat="false" ht="15" hidden="false" customHeight="false" outlineLevel="0" collapsed="false">
      <c r="A404" s="0" t="s">
        <v>47</v>
      </c>
      <c r="B404" s="0" t="s">
        <v>1979</v>
      </c>
      <c r="C404" s="0" t="s">
        <v>1980</v>
      </c>
      <c r="D404" s="0" t="s">
        <v>1361</v>
      </c>
      <c r="E404" s="0" t="s">
        <v>1560</v>
      </c>
    </row>
    <row r="405" customFormat="false" ht="15" hidden="false" customHeight="false" outlineLevel="0" collapsed="false">
      <c r="A405" s="0" t="s">
        <v>47</v>
      </c>
      <c r="B405" s="0" t="s">
        <v>1981</v>
      </c>
      <c r="C405" s="0" t="s">
        <v>1982</v>
      </c>
      <c r="D405" s="0" t="s">
        <v>1361</v>
      </c>
      <c r="E405" s="0" t="s">
        <v>1563</v>
      </c>
    </row>
    <row r="406" customFormat="false" ht="15" hidden="false" customHeight="false" outlineLevel="0" collapsed="false">
      <c r="A406" s="0" t="s">
        <v>47</v>
      </c>
      <c r="B406" s="0" t="s">
        <v>1983</v>
      </c>
      <c r="C406" s="0" t="s">
        <v>1984</v>
      </c>
      <c r="D406" s="0" t="s">
        <v>1361</v>
      </c>
      <c r="E406" s="0" t="s">
        <v>1566</v>
      </c>
    </row>
    <row r="407" customFormat="false" ht="15" hidden="false" customHeight="false" outlineLevel="0" collapsed="false">
      <c r="A407" s="0" t="s">
        <v>47</v>
      </c>
      <c r="B407" s="0" t="s">
        <v>1985</v>
      </c>
      <c r="C407" s="0" t="s">
        <v>1986</v>
      </c>
      <c r="D407" s="0" t="s">
        <v>1361</v>
      </c>
      <c r="E407" s="0" t="s">
        <v>1569</v>
      </c>
    </row>
    <row r="408" customFormat="false" ht="15" hidden="false" customHeight="false" outlineLevel="0" collapsed="false">
      <c r="A408" s="0" t="s">
        <v>47</v>
      </c>
      <c r="B408" s="0" t="s">
        <v>1987</v>
      </c>
      <c r="C408" s="0" t="s">
        <v>1988</v>
      </c>
      <c r="D408" s="0" t="s">
        <v>546</v>
      </c>
      <c r="E408" s="0" t="s">
        <v>1572</v>
      </c>
    </row>
    <row r="409" customFormat="false" ht="15" hidden="false" customHeight="false" outlineLevel="0" collapsed="false">
      <c r="A409" s="0" t="s">
        <v>47</v>
      </c>
      <c r="B409" s="0" t="s">
        <v>1989</v>
      </c>
      <c r="C409" s="0" t="s">
        <v>1990</v>
      </c>
      <c r="D409" s="0" t="s">
        <v>178</v>
      </c>
      <c r="E409" s="0" t="s">
        <v>1575</v>
      </c>
    </row>
    <row r="410" customFormat="false" ht="15" hidden="false" customHeight="false" outlineLevel="0" collapsed="false">
      <c r="A410" s="0" t="s">
        <v>47</v>
      </c>
      <c r="B410" s="0" t="s">
        <v>1991</v>
      </c>
      <c r="C410" s="0" t="s">
        <v>1992</v>
      </c>
      <c r="D410" s="0" t="s">
        <v>178</v>
      </c>
      <c r="E410" s="0" t="s">
        <v>1578</v>
      </c>
    </row>
    <row r="411" customFormat="false" ht="15" hidden="false" customHeight="false" outlineLevel="0" collapsed="false">
      <c r="A411" s="0" t="s">
        <v>47</v>
      </c>
      <c r="B411" s="0" t="s">
        <v>1993</v>
      </c>
      <c r="C411" s="0" t="s">
        <v>1994</v>
      </c>
      <c r="D411" s="0" t="s">
        <v>1361</v>
      </c>
      <c r="E411" s="0" t="s">
        <v>1581</v>
      </c>
    </row>
    <row r="412" customFormat="false" ht="15" hidden="false" customHeight="false" outlineLevel="0" collapsed="false">
      <c r="A412" s="0" t="s">
        <v>47</v>
      </c>
      <c r="B412" s="0" t="s">
        <v>1995</v>
      </c>
      <c r="C412" s="0" t="s">
        <v>1996</v>
      </c>
      <c r="D412" s="0" t="s">
        <v>1361</v>
      </c>
      <c r="E412" s="0" t="s">
        <v>1584</v>
      </c>
    </row>
    <row r="413" customFormat="false" ht="15" hidden="false" customHeight="false" outlineLevel="0" collapsed="false">
      <c r="A413" s="0" t="s">
        <v>47</v>
      </c>
      <c r="B413" s="0" t="s">
        <v>1997</v>
      </c>
      <c r="C413" s="0" t="s">
        <v>1998</v>
      </c>
      <c r="D413" s="0" t="s">
        <v>1361</v>
      </c>
      <c r="E413" s="0" t="s">
        <v>1587</v>
      </c>
    </row>
    <row r="414" customFormat="false" ht="15" hidden="false" customHeight="false" outlineLevel="0" collapsed="false">
      <c r="A414" s="0" t="s">
        <v>47</v>
      </c>
      <c r="B414" s="0" t="s">
        <v>1999</v>
      </c>
      <c r="C414" s="0" t="s">
        <v>2000</v>
      </c>
      <c r="D414" s="0" t="s">
        <v>1361</v>
      </c>
      <c r="E414" s="0" t="s">
        <v>1590</v>
      </c>
    </row>
    <row r="415" customFormat="false" ht="15" hidden="false" customHeight="false" outlineLevel="0" collapsed="false">
      <c r="A415" s="0" t="s">
        <v>47</v>
      </c>
      <c r="B415" s="0" t="s">
        <v>2001</v>
      </c>
      <c r="C415" s="0" t="s">
        <v>2002</v>
      </c>
      <c r="D415" s="0" t="s">
        <v>1361</v>
      </c>
      <c r="E415" s="0" t="s">
        <v>1593</v>
      </c>
    </row>
    <row r="416" customFormat="false" ht="15" hidden="false" customHeight="false" outlineLevel="0" collapsed="false">
      <c r="A416" s="0" t="s">
        <v>47</v>
      </c>
      <c r="B416" s="0" t="s">
        <v>2003</v>
      </c>
      <c r="C416" s="0" t="s">
        <v>2004</v>
      </c>
      <c r="D416" s="0" t="s">
        <v>546</v>
      </c>
      <c r="E416" s="0" t="s">
        <v>1596</v>
      </c>
    </row>
    <row r="417" customFormat="false" ht="15" hidden="false" customHeight="false" outlineLevel="0" collapsed="false">
      <c r="A417" s="0" t="s">
        <v>47</v>
      </c>
      <c r="B417" s="0" t="s">
        <v>2005</v>
      </c>
      <c r="C417" s="0" t="s">
        <v>2006</v>
      </c>
      <c r="D417" s="0" t="s">
        <v>178</v>
      </c>
      <c r="E417" s="0" t="s">
        <v>1599</v>
      </c>
    </row>
    <row r="418" customFormat="false" ht="15" hidden="false" customHeight="false" outlineLevel="0" collapsed="false">
      <c r="A418" s="0" t="s">
        <v>47</v>
      </c>
      <c r="B418" s="0" t="s">
        <v>2007</v>
      </c>
      <c r="C418" s="0" t="s">
        <v>2008</v>
      </c>
      <c r="D418" s="0" t="s">
        <v>178</v>
      </c>
      <c r="E418" s="0" t="s">
        <v>1322</v>
      </c>
    </row>
    <row r="419" customFormat="false" ht="15" hidden="false" customHeight="false" outlineLevel="0" collapsed="false">
      <c r="A419" s="0" t="s">
        <v>47</v>
      </c>
      <c r="B419" s="0" t="s">
        <v>2009</v>
      </c>
      <c r="C419" s="0" t="s">
        <v>2010</v>
      </c>
      <c r="D419" s="0" t="s">
        <v>1361</v>
      </c>
      <c r="E419" s="0" t="s">
        <v>1362</v>
      </c>
    </row>
    <row r="420" customFormat="false" ht="15" hidden="false" customHeight="false" outlineLevel="0" collapsed="false">
      <c r="A420" s="0" t="s">
        <v>47</v>
      </c>
      <c r="B420" s="0" t="s">
        <v>2011</v>
      </c>
      <c r="C420" s="0" t="s">
        <v>2012</v>
      </c>
      <c r="D420" s="0" t="s">
        <v>1361</v>
      </c>
      <c r="E420" s="0" t="s">
        <v>1363</v>
      </c>
    </row>
    <row r="421" customFormat="false" ht="15" hidden="false" customHeight="false" outlineLevel="0" collapsed="false">
      <c r="A421" s="0" t="s">
        <v>47</v>
      </c>
      <c r="B421" s="0" t="s">
        <v>2013</v>
      </c>
      <c r="C421" s="0" t="s">
        <v>2014</v>
      </c>
      <c r="D421" s="0" t="s">
        <v>1361</v>
      </c>
      <c r="E421" s="0" t="s">
        <v>1608</v>
      </c>
    </row>
    <row r="422" customFormat="false" ht="15" hidden="false" customHeight="false" outlineLevel="0" collapsed="false">
      <c r="A422" s="0" t="s">
        <v>47</v>
      </c>
      <c r="B422" s="0" t="s">
        <v>2015</v>
      </c>
      <c r="C422" s="0" t="s">
        <v>2016</v>
      </c>
      <c r="D422" s="0" t="s">
        <v>1361</v>
      </c>
      <c r="E422" s="0" t="s">
        <v>1611</v>
      </c>
    </row>
    <row r="423" customFormat="false" ht="15" hidden="false" customHeight="false" outlineLevel="0" collapsed="false">
      <c r="A423" s="0" t="s">
        <v>47</v>
      </c>
      <c r="B423" s="0" t="s">
        <v>2017</v>
      </c>
      <c r="C423" s="0" t="s">
        <v>2018</v>
      </c>
      <c r="D423" s="0" t="s">
        <v>1361</v>
      </c>
      <c r="E423" s="0" t="s">
        <v>1614</v>
      </c>
    </row>
    <row r="424" customFormat="false" ht="15" hidden="false" customHeight="false" outlineLevel="0" collapsed="false">
      <c r="A424" s="0" t="s">
        <v>47</v>
      </c>
      <c r="B424" s="0" t="s">
        <v>2019</v>
      </c>
      <c r="C424" s="0" t="s">
        <v>2020</v>
      </c>
      <c r="D424" s="0" t="s">
        <v>546</v>
      </c>
      <c r="E424" s="0" t="s">
        <v>1617</v>
      </c>
    </row>
    <row r="425" customFormat="false" ht="15" hidden="false" customHeight="false" outlineLevel="0" collapsed="false">
      <c r="A425" s="0" t="s">
        <v>47</v>
      </c>
      <c r="B425" s="0" t="s">
        <v>2021</v>
      </c>
      <c r="C425" s="0" t="s">
        <v>2022</v>
      </c>
      <c r="D425" s="0" t="s">
        <v>178</v>
      </c>
      <c r="E425" s="0" t="s">
        <v>1620</v>
      </c>
    </row>
    <row r="426" customFormat="false" ht="15" hidden="false" customHeight="false" outlineLevel="0" collapsed="false">
      <c r="A426" s="0" t="s">
        <v>51</v>
      </c>
      <c r="B426" s="0" t="s">
        <v>783</v>
      </c>
      <c r="C426" s="0" t="s">
        <v>784</v>
      </c>
      <c r="D426" s="0" t="s">
        <v>231</v>
      </c>
      <c r="E426" s="0" t="s">
        <v>1347</v>
      </c>
      <c r="F426" s="0" t="s">
        <v>1348</v>
      </c>
    </row>
    <row r="427" customFormat="false" ht="15" hidden="false" customHeight="false" outlineLevel="0" collapsed="false">
      <c r="A427" s="0" t="s">
        <v>51</v>
      </c>
      <c r="B427" s="0" t="s">
        <v>785</v>
      </c>
      <c r="C427" s="0" t="s">
        <v>786</v>
      </c>
      <c r="D427" s="0" t="s">
        <v>231</v>
      </c>
      <c r="E427" s="0" t="s">
        <v>1349</v>
      </c>
      <c r="F427" s="0" t="s">
        <v>1350</v>
      </c>
    </row>
    <row r="428" customFormat="false" ht="15" hidden="false" customHeight="false" outlineLevel="0" collapsed="false">
      <c r="A428" s="0" t="s">
        <v>51</v>
      </c>
      <c r="B428" s="0" t="s">
        <v>787</v>
      </c>
      <c r="C428" s="0" t="s">
        <v>788</v>
      </c>
      <c r="D428" s="0" t="s">
        <v>231</v>
      </c>
      <c r="E428" s="0" t="s">
        <v>1351</v>
      </c>
      <c r="F428" s="0" t="s">
        <v>1352</v>
      </c>
    </row>
    <row r="429" customFormat="false" ht="15" hidden="false" customHeight="false" outlineLevel="0" collapsed="false">
      <c r="A429" s="0" t="s">
        <v>51</v>
      </c>
      <c r="B429" s="0" t="s">
        <v>789</v>
      </c>
      <c r="C429" s="0" t="s">
        <v>790</v>
      </c>
      <c r="D429" s="0" t="s">
        <v>231</v>
      </c>
      <c r="E429" s="0" t="s">
        <v>1353</v>
      </c>
      <c r="F429" s="0" t="s">
        <v>1354</v>
      </c>
    </row>
    <row r="430" customFormat="false" ht="15" hidden="false" customHeight="false" outlineLevel="0" collapsed="false">
      <c r="A430" s="0" t="s">
        <v>51</v>
      </c>
      <c r="B430" s="0" t="s">
        <v>791</v>
      </c>
      <c r="C430" s="0" t="s">
        <v>792</v>
      </c>
      <c r="D430" s="0" t="s">
        <v>231</v>
      </c>
      <c r="E430" s="0" t="s">
        <v>1355</v>
      </c>
      <c r="F430" s="0" t="s">
        <v>1356</v>
      </c>
    </row>
    <row r="431" customFormat="false" ht="15" hidden="false" customHeight="false" outlineLevel="0" collapsed="false">
      <c r="A431" s="0" t="s">
        <v>51</v>
      </c>
      <c r="B431" s="0" t="s">
        <v>793</v>
      </c>
      <c r="C431" s="0" t="s">
        <v>794</v>
      </c>
      <c r="D431" s="0" t="s">
        <v>231</v>
      </c>
      <c r="E431" s="0" t="s">
        <v>1357</v>
      </c>
      <c r="F431" s="0" t="s">
        <v>1358</v>
      </c>
    </row>
    <row r="432" customFormat="false" ht="15" hidden="false" customHeight="false" outlineLevel="0" collapsed="false">
      <c r="A432" s="0" t="s">
        <v>51</v>
      </c>
      <c r="B432" s="0" t="s">
        <v>795</v>
      </c>
      <c r="C432" s="0" t="s">
        <v>796</v>
      </c>
      <c r="D432" s="0" t="s">
        <v>231</v>
      </c>
      <c r="E432" s="0" t="s">
        <v>1359</v>
      </c>
      <c r="F432" s="0" t="s">
        <v>1360</v>
      </c>
    </row>
    <row r="433" customFormat="false" ht="15" hidden="false" customHeight="false" outlineLevel="0" collapsed="false">
      <c r="A433" s="0" t="s">
        <v>51</v>
      </c>
      <c r="B433" s="0" t="s">
        <v>797</v>
      </c>
      <c r="C433" s="0" t="s">
        <v>798</v>
      </c>
      <c r="D433" s="0" t="s">
        <v>1361</v>
      </c>
      <c r="E433" s="0" t="s">
        <v>1557</v>
      </c>
      <c r="F433" s="0" t="s">
        <v>1560</v>
      </c>
    </row>
    <row r="434" customFormat="false" ht="15" hidden="false" customHeight="false" outlineLevel="0" collapsed="false">
      <c r="A434" s="0" t="s">
        <v>51</v>
      </c>
      <c r="B434" s="0" t="s">
        <v>799</v>
      </c>
      <c r="C434" s="0" t="s">
        <v>800</v>
      </c>
      <c r="D434" s="0" t="s">
        <v>1361</v>
      </c>
      <c r="E434" s="0" t="s">
        <v>1581</v>
      </c>
      <c r="F434" s="0" t="s">
        <v>1584</v>
      </c>
    </row>
    <row r="435" customFormat="false" ht="15" hidden="false" customHeight="false" outlineLevel="0" collapsed="false">
      <c r="A435" s="0" t="s">
        <v>51</v>
      </c>
      <c r="B435" s="0" t="s">
        <v>802</v>
      </c>
      <c r="C435" s="0" t="s">
        <v>803</v>
      </c>
      <c r="D435" s="0" t="s">
        <v>178</v>
      </c>
      <c r="E435" s="0" t="s">
        <v>1366</v>
      </c>
      <c r="F435" s="0" t="s">
        <v>1367</v>
      </c>
    </row>
    <row r="436" customFormat="false" ht="15" hidden="false" customHeight="false" outlineLevel="0" collapsed="false">
      <c r="A436" s="0" t="s">
        <v>51</v>
      </c>
      <c r="B436" s="0" t="s">
        <v>804</v>
      </c>
      <c r="C436" s="0" t="s">
        <v>805</v>
      </c>
      <c r="D436" s="0" t="s">
        <v>178</v>
      </c>
      <c r="E436" s="0" t="s">
        <v>1368</v>
      </c>
      <c r="F436" s="0" t="s">
        <v>1369</v>
      </c>
    </row>
    <row r="437" customFormat="false" ht="15" hidden="false" customHeight="false" outlineLevel="0" collapsed="false">
      <c r="A437" s="0" t="s">
        <v>51</v>
      </c>
      <c r="B437" s="0" t="s">
        <v>806</v>
      </c>
      <c r="C437" s="0" t="s">
        <v>807</v>
      </c>
      <c r="D437" s="0" t="s">
        <v>1361</v>
      </c>
      <c r="E437" s="0" t="s">
        <v>1370</v>
      </c>
      <c r="F437" s="0" t="s">
        <v>1371</v>
      </c>
    </row>
    <row r="438" customFormat="false" ht="15" hidden="false" customHeight="false" outlineLevel="0" collapsed="false">
      <c r="A438" s="0" t="s">
        <v>51</v>
      </c>
      <c r="B438" s="0" t="s">
        <v>808</v>
      </c>
      <c r="C438" s="0" t="s">
        <v>809</v>
      </c>
      <c r="D438" s="0" t="s">
        <v>178</v>
      </c>
      <c r="E438" s="0" t="s">
        <v>1372</v>
      </c>
      <c r="F438" s="0" t="s">
        <v>1373</v>
      </c>
    </row>
    <row r="439" customFormat="false" ht="15" hidden="false" customHeight="false" outlineLevel="0" collapsed="false">
      <c r="A439" s="0" t="s">
        <v>51</v>
      </c>
      <c r="B439" s="0" t="s">
        <v>810</v>
      </c>
      <c r="C439" s="0" t="s">
        <v>811</v>
      </c>
      <c r="D439" s="0" t="s">
        <v>265</v>
      </c>
      <c r="E439" s="0" t="s">
        <v>1374</v>
      </c>
    </row>
    <row r="440" customFormat="false" ht="15" hidden="false" customHeight="false" outlineLevel="0" collapsed="false">
      <c r="A440" s="0" t="s">
        <v>51</v>
      </c>
      <c r="B440" s="0" t="s">
        <v>812</v>
      </c>
      <c r="C440" s="0" t="s">
        <v>813</v>
      </c>
      <c r="D440" s="0" t="s">
        <v>178</v>
      </c>
      <c r="E440" s="0" t="s">
        <v>1376</v>
      </c>
      <c r="F440" s="0" t="s">
        <v>1641</v>
      </c>
    </row>
    <row r="441" customFormat="false" ht="15" hidden="false" customHeight="false" outlineLevel="0" collapsed="false">
      <c r="A441" s="0" t="s">
        <v>53</v>
      </c>
      <c r="B441" s="0" t="s">
        <v>2023</v>
      </c>
      <c r="C441" s="0" t="s">
        <v>2024</v>
      </c>
      <c r="D441" s="0" t="s">
        <v>178</v>
      </c>
      <c r="E441" s="0" t="s">
        <v>1316</v>
      </c>
    </row>
    <row r="442" customFormat="false" ht="15" hidden="false" customHeight="false" outlineLevel="0" collapsed="false">
      <c r="A442" s="0" t="s">
        <v>53</v>
      </c>
      <c r="B442" s="0" t="s">
        <v>2025</v>
      </c>
      <c r="C442" s="0" t="s">
        <v>2026</v>
      </c>
      <c r="D442" s="0" t="s">
        <v>231</v>
      </c>
      <c r="E442" s="0" t="s">
        <v>1351</v>
      </c>
    </row>
    <row r="443" customFormat="false" ht="15" hidden="false" customHeight="false" outlineLevel="0" collapsed="false">
      <c r="A443" s="0" t="s">
        <v>53</v>
      </c>
      <c r="B443" s="0" t="s">
        <v>2027</v>
      </c>
      <c r="C443" s="0" t="s">
        <v>2028</v>
      </c>
      <c r="D443" s="0" t="s">
        <v>231</v>
      </c>
      <c r="E443" s="0" t="s">
        <v>1352</v>
      </c>
    </row>
    <row r="444" customFormat="false" ht="15" hidden="false" customHeight="false" outlineLevel="0" collapsed="false">
      <c r="A444" s="0" t="s">
        <v>53</v>
      </c>
      <c r="B444" s="0" t="s">
        <v>2029</v>
      </c>
      <c r="C444" s="0" t="s">
        <v>2030</v>
      </c>
      <c r="D444" s="0" t="s">
        <v>231</v>
      </c>
      <c r="E444" s="0" t="s">
        <v>1455</v>
      </c>
    </row>
    <row r="445" customFormat="false" ht="15" hidden="false" customHeight="false" outlineLevel="0" collapsed="false">
      <c r="A445" s="0" t="s">
        <v>53</v>
      </c>
      <c r="B445" s="0" t="s">
        <v>2031</v>
      </c>
      <c r="C445" s="0" t="s">
        <v>2032</v>
      </c>
      <c r="D445" s="0" t="s">
        <v>231</v>
      </c>
      <c r="E445" s="0" t="s">
        <v>1458</v>
      </c>
    </row>
    <row r="446" customFormat="false" ht="15" hidden="false" customHeight="false" outlineLevel="0" collapsed="false">
      <c r="A446" s="0" t="s">
        <v>53</v>
      </c>
      <c r="B446" s="0" t="s">
        <v>2033</v>
      </c>
      <c r="C446" s="0" t="s">
        <v>2034</v>
      </c>
      <c r="D446" s="0" t="s">
        <v>231</v>
      </c>
      <c r="E446" s="0" t="s">
        <v>1461</v>
      </c>
    </row>
    <row r="447" customFormat="false" ht="15" hidden="false" customHeight="false" outlineLevel="0" collapsed="false">
      <c r="A447" s="0" t="s">
        <v>53</v>
      </c>
      <c r="B447" s="0" t="s">
        <v>2035</v>
      </c>
      <c r="C447" s="0" t="s">
        <v>2036</v>
      </c>
      <c r="D447" s="0" t="s">
        <v>1200</v>
      </c>
      <c r="E447" s="0" t="s">
        <v>1464</v>
      </c>
    </row>
    <row r="448" customFormat="false" ht="15" hidden="false" customHeight="false" outlineLevel="0" collapsed="false">
      <c r="A448" s="0" t="s">
        <v>53</v>
      </c>
      <c r="B448" s="0" t="s">
        <v>2037</v>
      </c>
      <c r="C448" s="0" t="s">
        <v>2038</v>
      </c>
      <c r="D448" s="0" t="s">
        <v>178</v>
      </c>
      <c r="E448" s="0" t="s">
        <v>1467</v>
      </c>
    </row>
    <row r="449" customFormat="false" ht="15" hidden="false" customHeight="false" outlineLevel="0" collapsed="false">
      <c r="A449" s="0" t="s">
        <v>53</v>
      </c>
      <c r="B449" s="0" t="s">
        <v>2039</v>
      </c>
      <c r="C449" s="0" t="s">
        <v>2040</v>
      </c>
      <c r="D449" s="0" t="s">
        <v>178</v>
      </c>
      <c r="E449" s="0" t="s">
        <v>1317</v>
      </c>
    </row>
    <row r="450" customFormat="false" ht="15" hidden="false" customHeight="false" outlineLevel="0" collapsed="false">
      <c r="A450" s="0" t="s">
        <v>53</v>
      </c>
      <c r="B450" s="0" t="s">
        <v>2041</v>
      </c>
      <c r="C450" s="0" t="s">
        <v>2042</v>
      </c>
      <c r="D450" s="0" t="s">
        <v>231</v>
      </c>
      <c r="E450" s="0" t="s">
        <v>1353</v>
      </c>
    </row>
    <row r="451" customFormat="false" ht="15" hidden="false" customHeight="false" outlineLevel="0" collapsed="false">
      <c r="A451" s="0" t="s">
        <v>53</v>
      </c>
      <c r="B451" s="0" t="s">
        <v>2043</v>
      </c>
      <c r="C451" s="0" t="s">
        <v>2044</v>
      </c>
      <c r="D451" s="0" t="s">
        <v>231</v>
      </c>
      <c r="E451" s="0" t="s">
        <v>1354</v>
      </c>
    </row>
    <row r="452" customFormat="false" ht="15" hidden="false" customHeight="false" outlineLevel="0" collapsed="false">
      <c r="A452" s="0" t="s">
        <v>53</v>
      </c>
      <c r="B452" s="0" t="s">
        <v>2045</v>
      </c>
      <c r="C452" s="0" t="s">
        <v>2046</v>
      </c>
      <c r="D452" s="0" t="s">
        <v>231</v>
      </c>
      <c r="E452" s="0" t="s">
        <v>1476</v>
      </c>
    </row>
    <row r="453" customFormat="false" ht="15" hidden="false" customHeight="false" outlineLevel="0" collapsed="false">
      <c r="A453" s="0" t="s">
        <v>53</v>
      </c>
      <c r="B453" s="0" t="s">
        <v>2047</v>
      </c>
      <c r="C453" s="0" t="s">
        <v>2048</v>
      </c>
      <c r="D453" s="0" t="s">
        <v>231</v>
      </c>
      <c r="E453" s="0" t="s">
        <v>1479</v>
      </c>
    </row>
    <row r="454" customFormat="false" ht="15" hidden="false" customHeight="false" outlineLevel="0" collapsed="false">
      <c r="A454" s="0" t="s">
        <v>53</v>
      </c>
      <c r="B454" s="0" t="s">
        <v>2049</v>
      </c>
      <c r="C454" s="0" t="s">
        <v>2050</v>
      </c>
      <c r="D454" s="0" t="s">
        <v>231</v>
      </c>
      <c r="E454" s="0" t="s">
        <v>1482</v>
      </c>
    </row>
    <row r="455" customFormat="false" ht="15" hidden="false" customHeight="false" outlineLevel="0" collapsed="false">
      <c r="A455" s="0" t="s">
        <v>53</v>
      </c>
      <c r="B455" s="0" t="s">
        <v>2051</v>
      </c>
      <c r="C455" s="0" t="s">
        <v>2052</v>
      </c>
      <c r="D455" s="0" t="s">
        <v>1200</v>
      </c>
      <c r="E455" s="0" t="s">
        <v>1485</v>
      </c>
    </row>
    <row r="456" customFormat="false" ht="15" hidden="false" customHeight="false" outlineLevel="0" collapsed="false">
      <c r="A456" s="0" t="s">
        <v>53</v>
      </c>
      <c r="B456" s="0" t="s">
        <v>2053</v>
      </c>
      <c r="C456" s="0" t="s">
        <v>2054</v>
      </c>
      <c r="D456" s="0" t="s">
        <v>178</v>
      </c>
      <c r="E456" s="0" t="s">
        <v>1488</v>
      </c>
    </row>
    <row r="457" customFormat="false" ht="15" hidden="false" customHeight="false" outlineLevel="0" collapsed="false">
      <c r="A457" s="0" t="s">
        <v>53</v>
      </c>
      <c r="B457" s="0" t="s">
        <v>2055</v>
      </c>
      <c r="C457" s="0" t="s">
        <v>2056</v>
      </c>
      <c r="D457" s="0" t="s">
        <v>178</v>
      </c>
      <c r="E457" s="0" t="s">
        <v>1319</v>
      </c>
    </row>
    <row r="458" customFormat="false" ht="15" hidden="false" customHeight="false" outlineLevel="0" collapsed="false">
      <c r="A458" s="0" t="s">
        <v>53</v>
      </c>
      <c r="B458" s="0" t="s">
        <v>2057</v>
      </c>
      <c r="C458" s="0" t="s">
        <v>2058</v>
      </c>
      <c r="D458" s="0" t="s">
        <v>231</v>
      </c>
      <c r="E458" s="0" t="s">
        <v>1355</v>
      </c>
    </row>
    <row r="459" customFormat="false" ht="15" hidden="false" customHeight="false" outlineLevel="0" collapsed="false">
      <c r="A459" s="0" t="s">
        <v>53</v>
      </c>
      <c r="B459" s="0" t="s">
        <v>2059</v>
      </c>
      <c r="C459" s="0" t="s">
        <v>2060</v>
      </c>
      <c r="D459" s="0" t="s">
        <v>231</v>
      </c>
      <c r="E459" s="0" t="s">
        <v>1356</v>
      </c>
    </row>
    <row r="460" customFormat="false" ht="15" hidden="false" customHeight="false" outlineLevel="0" collapsed="false">
      <c r="A460" s="0" t="s">
        <v>53</v>
      </c>
      <c r="B460" s="0" t="s">
        <v>2061</v>
      </c>
      <c r="C460" s="0" t="s">
        <v>2062</v>
      </c>
      <c r="D460" s="0" t="s">
        <v>231</v>
      </c>
      <c r="E460" s="0" t="s">
        <v>1497</v>
      </c>
    </row>
    <row r="461" customFormat="false" ht="15" hidden="false" customHeight="false" outlineLevel="0" collapsed="false">
      <c r="A461" s="0" t="s">
        <v>53</v>
      </c>
      <c r="B461" s="0" t="s">
        <v>2063</v>
      </c>
      <c r="C461" s="0" t="s">
        <v>2064</v>
      </c>
      <c r="D461" s="0" t="s">
        <v>231</v>
      </c>
      <c r="E461" s="0" t="s">
        <v>1500</v>
      </c>
    </row>
    <row r="462" customFormat="false" ht="15" hidden="false" customHeight="false" outlineLevel="0" collapsed="false">
      <c r="A462" s="0" t="s">
        <v>53</v>
      </c>
      <c r="B462" s="0" t="s">
        <v>2065</v>
      </c>
      <c r="C462" s="0" t="s">
        <v>2066</v>
      </c>
      <c r="D462" s="0" t="s">
        <v>231</v>
      </c>
      <c r="E462" s="0" t="s">
        <v>1503</v>
      </c>
    </row>
    <row r="463" customFormat="false" ht="15" hidden="false" customHeight="false" outlineLevel="0" collapsed="false">
      <c r="A463" s="0" t="s">
        <v>53</v>
      </c>
      <c r="B463" s="0" t="s">
        <v>2067</v>
      </c>
      <c r="C463" s="0" t="s">
        <v>2068</v>
      </c>
      <c r="D463" s="0" t="s">
        <v>1200</v>
      </c>
      <c r="E463" s="0" t="s">
        <v>1506</v>
      </c>
    </row>
    <row r="464" customFormat="false" ht="15" hidden="false" customHeight="false" outlineLevel="0" collapsed="false">
      <c r="A464" s="0" t="s">
        <v>53</v>
      </c>
      <c r="B464" s="0" t="s">
        <v>2069</v>
      </c>
      <c r="C464" s="0" t="s">
        <v>2070</v>
      </c>
      <c r="D464" s="0" t="s">
        <v>178</v>
      </c>
      <c r="E464" s="0" t="s">
        <v>1509</v>
      </c>
    </row>
    <row r="465" customFormat="false" ht="15" hidden="false" customHeight="false" outlineLevel="0" collapsed="false">
      <c r="A465" s="0" t="s">
        <v>53</v>
      </c>
      <c r="B465" s="0" t="s">
        <v>2071</v>
      </c>
      <c r="C465" s="0" t="s">
        <v>2072</v>
      </c>
      <c r="D465" s="0" t="s">
        <v>178</v>
      </c>
      <c r="E465" s="0" t="s">
        <v>1320</v>
      </c>
    </row>
    <row r="466" customFormat="false" ht="15" hidden="false" customHeight="false" outlineLevel="0" collapsed="false">
      <c r="A466" s="0" t="s">
        <v>53</v>
      </c>
      <c r="B466" s="0" t="s">
        <v>2073</v>
      </c>
      <c r="C466" s="0" t="s">
        <v>2074</v>
      </c>
      <c r="D466" s="0" t="s">
        <v>231</v>
      </c>
      <c r="E466" s="0" t="s">
        <v>1357</v>
      </c>
    </row>
    <row r="467" customFormat="false" ht="15" hidden="false" customHeight="false" outlineLevel="0" collapsed="false">
      <c r="A467" s="0" t="s">
        <v>53</v>
      </c>
      <c r="B467" s="0" t="s">
        <v>2075</v>
      </c>
      <c r="C467" s="0" t="s">
        <v>2076</v>
      </c>
      <c r="D467" s="0" t="s">
        <v>231</v>
      </c>
      <c r="E467" s="0" t="s">
        <v>1358</v>
      </c>
    </row>
    <row r="468" customFormat="false" ht="15" hidden="false" customHeight="false" outlineLevel="0" collapsed="false">
      <c r="A468" s="0" t="s">
        <v>53</v>
      </c>
      <c r="B468" s="0" t="s">
        <v>2077</v>
      </c>
      <c r="C468" s="0" t="s">
        <v>2078</v>
      </c>
      <c r="D468" s="0" t="s">
        <v>231</v>
      </c>
      <c r="E468" s="0" t="s">
        <v>1518</v>
      </c>
    </row>
    <row r="469" customFormat="false" ht="15" hidden="false" customHeight="false" outlineLevel="0" collapsed="false">
      <c r="A469" s="0" t="s">
        <v>53</v>
      </c>
      <c r="B469" s="0" t="s">
        <v>2079</v>
      </c>
      <c r="C469" s="0" t="s">
        <v>2080</v>
      </c>
      <c r="D469" s="0" t="s">
        <v>231</v>
      </c>
      <c r="E469" s="0" t="s">
        <v>1521</v>
      </c>
    </row>
    <row r="470" customFormat="false" ht="15" hidden="false" customHeight="false" outlineLevel="0" collapsed="false">
      <c r="A470" s="0" t="s">
        <v>53</v>
      </c>
      <c r="B470" s="0" t="s">
        <v>2081</v>
      </c>
      <c r="C470" s="0" t="s">
        <v>2082</v>
      </c>
      <c r="D470" s="0" t="s">
        <v>231</v>
      </c>
      <c r="E470" s="0" t="s">
        <v>1524</v>
      </c>
    </row>
    <row r="471" customFormat="false" ht="15" hidden="false" customHeight="false" outlineLevel="0" collapsed="false">
      <c r="A471" s="0" t="s">
        <v>53</v>
      </c>
      <c r="B471" s="0" t="s">
        <v>2083</v>
      </c>
      <c r="C471" s="0" t="s">
        <v>2084</v>
      </c>
      <c r="D471" s="0" t="s">
        <v>1200</v>
      </c>
      <c r="E471" s="0" t="s">
        <v>1527</v>
      </c>
    </row>
    <row r="472" customFormat="false" ht="15" hidden="false" customHeight="false" outlineLevel="0" collapsed="false">
      <c r="A472" s="0" t="s">
        <v>53</v>
      </c>
      <c r="B472" s="0" t="s">
        <v>2085</v>
      </c>
      <c r="C472" s="0" t="s">
        <v>2086</v>
      </c>
      <c r="D472" s="0" t="s">
        <v>178</v>
      </c>
      <c r="E472" s="0" t="s">
        <v>1530</v>
      </c>
    </row>
    <row r="473" customFormat="false" ht="15" hidden="false" customHeight="false" outlineLevel="0" collapsed="false">
      <c r="A473" s="0" t="s">
        <v>53</v>
      </c>
      <c r="B473" s="0" t="s">
        <v>2087</v>
      </c>
      <c r="C473" s="0" t="s">
        <v>2088</v>
      </c>
      <c r="D473" s="0" t="s">
        <v>178</v>
      </c>
      <c r="E473" s="0" t="s">
        <v>1321</v>
      </c>
    </row>
    <row r="474" customFormat="false" ht="15" hidden="false" customHeight="false" outlineLevel="0" collapsed="false">
      <c r="A474" s="0" t="s">
        <v>53</v>
      </c>
      <c r="B474" s="0" t="s">
        <v>2089</v>
      </c>
      <c r="C474" s="0" t="s">
        <v>2090</v>
      </c>
      <c r="D474" s="0" t="s">
        <v>231</v>
      </c>
      <c r="E474" s="0" t="s">
        <v>1359</v>
      </c>
    </row>
    <row r="475" customFormat="false" ht="15" hidden="false" customHeight="false" outlineLevel="0" collapsed="false">
      <c r="A475" s="0" t="s">
        <v>53</v>
      </c>
      <c r="B475" s="0" t="s">
        <v>2091</v>
      </c>
      <c r="C475" s="0" t="s">
        <v>2092</v>
      </c>
      <c r="D475" s="0" t="s">
        <v>231</v>
      </c>
      <c r="E475" s="0" t="s">
        <v>1360</v>
      </c>
    </row>
    <row r="476" customFormat="false" ht="15" hidden="false" customHeight="false" outlineLevel="0" collapsed="false">
      <c r="A476" s="0" t="s">
        <v>53</v>
      </c>
      <c r="B476" s="0" t="s">
        <v>2093</v>
      </c>
      <c r="C476" s="0" t="s">
        <v>2094</v>
      </c>
      <c r="D476" s="0" t="s">
        <v>231</v>
      </c>
      <c r="E476" s="0" t="s">
        <v>1539</v>
      </c>
    </row>
    <row r="477" customFormat="false" ht="15" hidden="false" customHeight="false" outlineLevel="0" collapsed="false">
      <c r="A477" s="0" t="s">
        <v>53</v>
      </c>
      <c r="B477" s="0" t="s">
        <v>2095</v>
      </c>
      <c r="C477" s="0" t="s">
        <v>2096</v>
      </c>
      <c r="D477" s="0" t="s">
        <v>231</v>
      </c>
      <c r="E477" s="0" t="s">
        <v>1542</v>
      </c>
    </row>
    <row r="478" customFormat="false" ht="15" hidden="false" customHeight="false" outlineLevel="0" collapsed="false">
      <c r="A478" s="0" t="s">
        <v>53</v>
      </c>
      <c r="B478" s="0" t="s">
        <v>2097</v>
      </c>
      <c r="C478" s="0" t="s">
        <v>2098</v>
      </c>
      <c r="D478" s="0" t="s">
        <v>231</v>
      </c>
      <c r="E478" s="0" t="s">
        <v>1545</v>
      </c>
    </row>
    <row r="479" customFormat="false" ht="15" hidden="false" customHeight="false" outlineLevel="0" collapsed="false">
      <c r="A479" s="0" t="s">
        <v>53</v>
      </c>
      <c r="B479" s="0" t="s">
        <v>2099</v>
      </c>
      <c r="C479" s="0" t="s">
        <v>2100</v>
      </c>
      <c r="D479" s="0" t="s">
        <v>1200</v>
      </c>
      <c r="E479" s="0" t="s">
        <v>1548</v>
      </c>
    </row>
    <row r="480" customFormat="false" ht="15" hidden="false" customHeight="false" outlineLevel="0" collapsed="false">
      <c r="A480" s="0" t="s">
        <v>53</v>
      </c>
      <c r="B480" s="0" t="s">
        <v>2101</v>
      </c>
      <c r="C480" s="0" t="s">
        <v>2102</v>
      </c>
      <c r="D480" s="0" t="s">
        <v>178</v>
      </c>
      <c r="E480" s="0" t="s">
        <v>1551</v>
      </c>
    </row>
    <row r="481" customFormat="false" ht="15" hidden="false" customHeight="false" outlineLevel="0" collapsed="false">
      <c r="A481" s="0" t="s">
        <v>53</v>
      </c>
      <c r="B481" s="0" t="s">
        <v>2103</v>
      </c>
      <c r="C481" s="0" t="s">
        <v>2104</v>
      </c>
      <c r="D481" s="0" t="s">
        <v>178</v>
      </c>
      <c r="E481" s="0" t="s">
        <v>1554</v>
      </c>
    </row>
    <row r="482" customFormat="false" ht="15" hidden="false" customHeight="false" outlineLevel="0" collapsed="false">
      <c r="A482" s="0" t="s">
        <v>53</v>
      </c>
      <c r="B482" s="0" t="s">
        <v>2105</v>
      </c>
      <c r="C482" s="0" t="s">
        <v>2106</v>
      </c>
      <c r="D482" s="0" t="s">
        <v>231</v>
      </c>
      <c r="E482" s="0" t="s">
        <v>1557</v>
      </c>
    </row>
    <row r="483" customFormat="false" ht="15" hidden="false" customHeight="false" outlineLevel="0" collapsed="false">
      <c r="A483" s="0" t="s">
        <v>53</v>
      </c>
      <c r="B483" s="0" t="s">
        <v>2107</v>
      </c>
      <c r="C483" s="0" t="s">
        <v>2108</v>
      </c>
      <c r="D483" s="0" t="s">
        <v>231</v>
      </c>
      <c r="E483" s="0" t="s">
        <v>1560</v>
      </c>
    </row>
    <row r="484" customFormat="false" ht="15" hidden="false" customHeight="false" outlineLevel="0" collapsed="false">
      <c r="A484" s="0" t="s">
        <v>53</v>
      </c>
      <c r="B484" s="0" t="s">
        <v>2109</v>
      </c>
      <c r="C484" s="0" t="s">
        <v>2110</v>
      </c>
      <c r="D484" s="0" t="s">
        <v>231</v>
      </c>
      <c r="E484" s="0" t="s">
        <v>1563</v>
      </c>
    </row>
    <row r="485" customFormat="false" ht="15" hidden="false" customHeight="false" outlineLevel="0" collapsed="false">
      <c r="A485" s="0" t="s">
        <v>53</v>
      </c>
      <c r="B485" s="0" t="s">
        <v>2111</v>
      </c>
      <c r="C485" s="0" t="s">
        <v>2112</v>
      </c>
      <c r="D485" s="0" t="s">
        <v>231</v>
      </c>
      <c r="E485" s="0" t="s">
        <v>1566</v>
      </c>
    </row>
    <row r="486" customFormat="false" ht="15" hidden="false" customHeight="false" outlineLevel="0" collapsed="false">
      <c r="A486" s="0" t="s">
        <v>53</v>
      </c>
      <c r="B486" s="0" t="s">
        <v>2113</v>
      </c>
      <c r="C486" s="0" t="s">
        <v>2114</v>
      </c>
      <c r="D486" s="0" t="s">
        <v>231</v>
      </c>
      <c r="E486" s="0" t="s">
        <v>1569</v>
      </c>
    </row>
    <row r="487" customFormat="false" ht="15" hidden="false" customHeight="false" outlineLevel="0" collapsed="false">
      <c r="A487" s="0" t="s">
        <v>53</v>
      </c>
      <c r="B487" s="0" t="s">
        <v>2115</v>
      </c>
      <c r="C487" s="0" t="s">
        <v>2116</v>
      </c>
      <c r="D487" s="0" t="s">
        <v>1200</v>
      </c>
      <c r="E487" s="0" t="s">
        <v>1572</v>
      </c>
    </row>
    <row r="488" customFormat="false" ht="15" hidden="false" customHeight="false" outlineLevel="0" collapsed="false">
      <c r="A488" s="0" t="s">
        <v>53</v>
      </c>
      <c r="B488" s="0" t="s">
        <v>2117</v>
      </c>
      <c r="C488" s="0" t="s">
        <v>2118</v>
      </c>
      <c r="D488" s="0" t="s">
        <v>178</v>
      </c>
      <c r="E488" s="0" t="s">
        <v>1575</v>
      </c>
    </row>
    <row r="489" customFormat="false" ht="15" hidden="false" customHeight="false" outlineLevel="0" collapsed="false">
      <c r="A489" s="0" t="s">
        <v>53</v>
      </c>
      <c r="B489" s="0" t="s">
        <v>2119</v>
      </c>
      <c r="C489" s="0" t="s">
        <v>2120</v>
      </c>
      <c r="D489" s="0" t="s">
        <v>178</v>
      </c>
      <c r="E489" s="0" t="s">
        <v>1578</v>
      </c>
    </row>
    <row r="490" customFormat="false" ht="15" hidden="false" customHeight="false" outlineLevel="0" collapsed="false">
      <c r="A490" s="0" t="s">
        <v>53</v>
      </c>
      <c r="B490" s="0" t="s">
        <v>2121</v>
      </c>
      <c r="C490" s="0" t="s">
        <v>2122</v>
      </c>
      <c r="D490" s="0" t="s">
        <v>231</v>
      </c>
      <c r="E490" s="0" t="s">
        <v>1581</v>
      </c>
    </row>
    <row r="491" customFormat="false" ht="15" hidden="false" customHeight="false" outlineLevel="0" collapsed="false">
      <c r="A491" s="0" t="s">
        <v>53</v>
      </c>
      <c r="B491" s="0" t="s">
        <v>2123</v>
      </c>
      <c r="C491" s="0" t="s">
        <v>2124</v>
      </c>
      <c r="D491" s="0" t="s">
        <v>231</v>
      </c>
      <c r="E491" s="0" t="s">
        <v>1584</v>
      </c>
    </row>
    <row r="492" customFormat="false" ht="15" hidden="false" customHeight="false" outlineLevel="0" collapsed="false">
      <c r="A492" s="0" t="s">
        <v>53</v>
      </c>
      <c r="B492" s="0" t="s">
        <v>2125</v>
      </c>
      <c r="C492" s="0" t="s">
        <v>2126</v>
      </c>
      <c r="D492" s="0" t="s">
        <v>231</v>
      </c>
      <c r="E492" s="0" t="s">
        <v>1587</v>
      </c>
    </row>
    <row r="493" customFormat="false" ht="15" hidden="false" customHeight="false" outlineLevel="0" collapsed="false">
      <c r="A493" s="0" t="s">
        <v>53</v>
      </c>
      <c r="B493" s="0" t="s">
        <v>2127</v>
      </c>
      <c r="C493" s="0" t="s">
        <v>2128</v>
      </c>
      <c r="D493" s="0" t="s">
        <v>231</v>
      </c>
      <c r="E493" s="0" t="s">
        <v>1590</v>
      </c>
    </row>
    <row r="494" customFormat="false" ht="15" hidden="false" customHeight="false" outlineLevel="0" collapsed="false">
      <c r="A494" s="0" t="s">
        <v>53</v>
      </c>
      <c r="B494" s="0" t="s">
        <v>2129</v>
      </c>
      <c r="C494" s="0" t="s">
        <v>2130</v>
      </c>
      <c r="D494" s="0" t="s">
        <v>231</v>
      </c>
      <c r="E494" s="0" t="s">
        <v>1593</v>
      </c>
    </row>
    <row r="495" customFormat="false" ht="15" hidden="false" customHeight="false" outlineLevel="0" collapsed="false">
      <c r="A495" s="0" t="s">
        <v>53</v>
      </c>
      <c r="B495" s="0" t="s">
        <v>2131</v>
      </c>
      <c r="C495" s="0" t="s">
        <v>2132</v>
      </c>
      <c r="D495" s="0" t="s">
        <v>1200</v>
      </c>
      <c r="E495" s="0" t="s">
        <v>1596</v>
      </c>
    </row>
    <row r="496" customFormat="false" ht="15" hidden="false" customHeight="false" outlineLevel="0" collapsed="false">
      <c r="A496" s="0" t="s">
        <v>53</v>
      </c>
      <c r="B496" s="0" t="s">
        <v>2133</v>
      </c>
      <c r="C496" s="0" t="s">
        <v>2134</v>
      </c>
      <c r="D496" s="0" t="s">
        <v>178</v>
      </c>
      <c r="E496" s="0" t="s">
        <v>1599</v>
      </c>
    </row>
    <row r="497" customFormat="false" ht="15" hidden="false" customHeight="false" outlineLevel="0" collapsed="false">
      <c r="A497" s="0" t="s">
        <v>53</v>
      </c>
      <c r="B497" s="0" t="s">
        <v>2135</v>
      </c>
      <c r="C497" s="0" t="s">
        <v>2136</v>
      </c>
      <c r="D497" s="0" t="s">
        <v>178</v>
      </c>
      <c r="E497" s="0" t="s">
        <v>1322</v>
      </c>
    </row>
    <row r="498" customFormat="false" ht="15" hidden="false" customHeight="false" outlineLevel="0" collapsed="false">
      <c r="A498" s="0" t="s">
        <v>53</v>
      </c>
      <c r="B498" s="0" t="s">
        <v>2137</v>
      </c>
      <c r="C498" s="0" t="s">
        <v>2138</v>
      </c>
      <c r="D498" s="0" t="s">
        <v>231</v>
      </c>
      <c r="E498" s="0" t="s">
        <v>1362</v>
      </c>
    </row>
    <row r="499" customFormat="false" ht="15" hidden="false" customHeight="false" outlineLevel="0" collapsed="false">
      <c r="A499" s="0" t="s">
        <v>53</v>
      </c>
      <c r="B499" s="0" t="s">
        <v>2139</v>
      </c>
      <c r="C499" s="0" t="s">
        <v>2140</v>
      </c>
      <c r="D499" s="0" t="s">
        <v>231</v>
      </c>
      <c r="E499" s="0" t="s">
        <v>1363</v>
      </c>
    </row>
    <row r="500" customFormat="false" ht="15" hidden="false" customHeight="false" outlineLevel="0" collapsed="false">
      <c r="A500" s="0" t="s">
        <v>53</v>
      </c>
      <c r="B500" s="0" t="s">
        <v>2141</v>
      </c>
      <c r="C500" s="0" t="s">
        <v>2142</v>
      </c>
      <c r="D500" s="0" t="s">
        <v>231</v>
      </c>
      <c r="E500" s="0" t="s">
        <v>1608</v>
      </c>
    </row>
    <row r="501" customFormat="false" ht="15" hidden="false" customHeight="false" outlineLevel="0" collapsed="false">
      <c r="A501" s="0" t="s">
        <v>53</v>
      </c>
      <c r="B501" s="0" t="s">
        <v>2143</v>
      </c>
      <c r="C501" s="0" t="s">
        <v>2144</v>
      </c>
      <c r="D501" s="0" t="s">
        <v>231</v>
      </c>
      <c r="E501" s="0" t="s">
        <v>1611</v>
      </c>
    </row>
    <row r="502" customFormat="false" ht="15" hidden="false" customHeight="false" outlineLevel="0" collapsed="false">
      <c r="A502" s="0" t="s">
        <v>53</v>
      </c>
      <c r="B502" s="0" t="s">
        <v>2145</v>
      </c>
      <c r="C502" s="0" t="s">
        <v>2146</v>
      </c>
      <c r="D502" s="0" t="s">
        <v>231</v>
      </c>
      <c r="E502" s="0" t="s">
        <v>1614</v>
      </c>
    </row>
    <row r="503" customFormat="false" ht="15" hidden="false" customHeight="false" outlineLevel="0" collapsed="false">
      <c r="A503" s="0" t="s">
        <v>53</v>
      </c>
      <c r="B503" s="0" t="s">
        <v>2147</v>
      </c>
      <c r="C503" s="0" t="s">
        <v>2148</v>
      </c>
      <c r="D503" s="0" t="s">
        <v>1200</v>
      </c>
      <c r="E503" s="0" t="s">
        <v>1617</v>
      </c>
    </row>
    <row r="504" customFormat="false" ht="15" hidden="false" customHeight="false" outlineLevel="0" collapsed="false">
      <c r="A504" s="0" t="s">
        <v>53</v>
      </c>
      <c r="B504" s="0" t="s">
        <v>2149</v>
      </c>
      <c r="C504" s="0" t="s">
        <v>2150</v>
      </c>
      <c r="D504" s="0" t="s">
        <v>178</v>
      </c>
      <c r="E504" s="0" t="s">
        <v>1620</v>
      </c>
    </row>
    <row r="505" customFormat="false" ht="15" hidden="false" customHeight="false" outlineLevel="0" collapsed="false">
      <c r="A505" s="0" t="s">
        <v>53</v>
      </c>
      <c r="B505" s="0" t="s">
        <v>2151</v>
      </c>
      <c r="C505" s="0" t="s">
        <v>2152</v>
      </c>
      <c r="D505" s="0" t="s">
        <v>178</v>
      </c>
      <c r="E505" s="0" t="s">
        <v>1871</v>
      </c>
    </row>
    <row r="506" customFormat="false" ht="15" hidden="false" customHeight="false" outlineLevel="0" collapsed="false">
      <c r="A506" s="0" t="s">
        <v>53</v>
      </c>
      <c r="B506" s="0" t="s">
        <v>2153</v>
      </c>
      <c r="C506" s="0" t="s">
        <v>2154</v>
      </c>
      <c r="D506" s="0" t="s">
        <v>231</v>
      </c>
      <c r="E506" s="0" t="s">
        <v>1364</v>
      </c>
    </row>
    <row r="507" customFormat="false" ht="15" hidden="false" customHeight="false" outlineLevel="0" collapsed="false">
      <c r="A507" s="0" t="s">
        <v>53</v>
      </c>
      <c r="B507" s="0" t="s">
        <v>2155</v>
      </c>
      <c r="C507" s="0" t="s">
        <v>2156</v>
      </c>
      <c r="D507" s="0" t="s">
        <v>231</v>
      </c>
      <c r="E507" s="0" t="s">
        <v>1365</v>
      </c>
    </row>
    <row r="508" customFormat="false" ht="15" hidden="false" customHeight="false" outlineLevel="0" collapsed="false">
      <c r="A508" s="0" t="s">
        <v>53</v>
      </c>
      <c r="B508" s="0" t="s">
        <v>2157</v>
      </c>
      <c r="C508" s="0" t="s">
        <v>2158</v>
      </c>
      <c r="D508" s="0" t="s">
        <v>231</v>
      </c>
      <c r="E508" s="0" t="s">
        <v>1878</v>
      </c>
    </row>
    <row r="509" customFormat="false" ht="15" hidden="false" customHeight="false" outlineLevel="0" collapsed="false">
      <c r="A509" s="0" t="s">
        <v>53</v>
      </c>
      <c r="B509" s="0" t="s">
        <v>2159</v>
      </c>
      <c r="C509" s="0" t="s">
        <v>2160</v>
      </c>
      <c r="D509" s="0" t="s">
        <v>231</v>
      </c>
      <c r="E509" s="0" t="s">
        <v>1881</v>
      </c>
    </row>
    <row r="510" customFormat="false" ht="15" hidden="false" customHeight="false" outlineLevel="0" collapsed="false">
      <c r="A510" s="0" t="s">
        <v>53</v>
      </c>
      <c r="B510" s="0" t="s">
        <v>2161</v>
      </c>
      <c r="C510" s="0" t="s">
        <v>2162</v>
      </c>
      <c r="D510" s="0" t="s">
        <v>231</v>
      </c>
      <c r="E510" s="0" t="s">
        <v>2163</v>
      </c>
    </row>
    <row r="511" customFormat="false" ht="15" hidden="false" customHeight="false" outlineLevel="0" collapsed="false">
      <c r="A511" s="0" t="s">
        <v>53</v>
      </c>
      <c r="B511" s="0" t="s">
        <v>2164</v>
      </c>
      <c r="C511" s="0" t="s">
        <v>2165</v>
      </c>
      <c r="D511" s="0" t="s">
        <v>1200</v>
      </c>
      <c r="E511" s="0" t="s">
        <v>2166</v>
      </c>
    </row>
    <row r="512" customFormat="false" ht="15" hidden="false" customHeight="false" outlineLevel="0" collapsed="false">
      <c r="A512" s="0" t="s">
        <v>53</v>
      </c>
      <c r="B512" s="0" t="s">
        <v>2167</v>
      </c>
      <c r="C512" s="0" t="s">
        <v>2168</v>
      </c>
      <c r="D512" s="0" t="s">
        <v>178</v>
      </c>
      <c r="E512" s="0" t="s">
        <v>2169</v>
      </c>
    </row>
    <row r="513" customFormat="false" ht="15" hidden="false" customHeight="false" outlineLevel="0" collapsed="false">
      <c r="A513" s="0" t="s">
        <v>53</v>
      </c>
      <c r="B513" s="0" t="s">
        <v>2170</v>
      </c>
      <c r="C513" s="0" t="s">
        <v>2171</v>
      </c>
      <c r="D513" s="0" t="s">
        <v>178</v>
      </c>
      <c r="E513" s="0" t="s">
        <v>1884</v>
      </c>
    </row>
    <row r="514" customFormat="false" ht="15" hidden="false" customHeight="false" outlineLevel="0" collapsed="false">
      <c r="A514" s="0" t="s">
        <v>53</v>
      </c>
      <c r="B514" s="0" t="s">
        <v>2172</v>
      </c>
      <c r="C514" s="0" t="s">
        <v>2173</v>
      </c>
      <c r="D514" s="0" t="s">
        <v>231</v>
      </c>
      <c r="E514" s="0" t="s">
        <v>1366</v>
      </c>
    </row>
    <row r="515" customFormat="false" ht="15" hidden="false" customHeight="false" outlineLevel="0" collapsed="false">
      <c r="A515" s="0" t="s">
        <v>53</v>
      </c>
      <c r="B515" s="0" t="s">
        <v>2174</v>
      </c>
      <c r="C515" s="0" t="s">
        <v>2175</v>
      </c>
      <c r="D515" s="0" t="s">
        <v>231</v>
      </c>
      <c r="E515" s="0" t="s">
        <v>1367</v>
      </c>
    </row>
    <row r="516" customFormat="false" ht="15" hidden="false" customHeight="false" outlineLevel="0" collapsed="false">
      <c r="A516" s="0" t="s">
        <v>53</v>
      </c>
      <c r="B516" s="0" t="s">
        <v>2176</v>
      </c>
      <c r="C516" s="0" t="s">
        <v>2177</v>
      </c>
      <c r="D516" s="0" t="s">
        <v>231</v>
      </c>
      <c r="E516" s="0" t="s">
        <v>1891</v>
      </c>
    </row>
    <row r="517" customFormat="false" ht="15" hidden="false" customHeight="false" outlineLevel="0" collapsed="false">
      <c r="A517" s="0" t="s">
        <v>53</v>
      </c>
      <c r="B517" s="0" t="s">
        <v>2178</v>
      </c>
      <c r="C517" s="0" t="s">
        <v>2179</v>
      </c>
      <c r="D517" s="0" t="s">
        <v>231</v>
      </c>
      <c r="E517" s="0" t="s">
        <v>1894</v>
      </c>
    </row>
    <row r="518" customFormat="false" ht="15" hidden="false" customHeight="false" outlineLevel="0" collapsed="false">
      <c r="A518" s="0" t="s">
        <v>53</v>
      </c>
      <c r="B518" s="0" t="s">
        <v>2180</v>
      </c>
      <c r="C518" s="0" t="s">
        <v>2181</v>
      </c>
      <c r="D518" s="0" t="s">
        <v>231</v>
      </c>
      <c r="E518" s="0" t="s">
        <v>2182</v>
      </c>
    </row>
    <row r="519" customFormat="false" ht="15" hidden="false" customHeight="false" outlineLevel="0" collapsed="false">
      <c r="A519" s="0" t="s">
        <v>53</v>
      </c>
      <c r="B519" s="0" t="s">
        <v>2183</v>
      </c>
      <c r="C519" s="0" t="s">
        <v>2184</v>
      </c>
      <c r="D519" s="0" t="s">
        <v>1200</v>
      </c>
      <c r="E519" s="0" t="s">
        <v>2185</v>
      </c>
    </row>
    <row r="520" customFormat="false" ht="15" hidden="false" customHeight="false" outlineLevel="0" collapsed="false">
      <c r="A520" s="0" t="s">
        <v>53</v>
      </c>
      <c r="B520" s="0" t="s">
        <v>2186</v>
      </c>
      <c r="C520" s="0" t="s">
        <v>2187</v>
      </c>
      <c r="D520" s="0" t="s">
        <v>178</v>
      </c>
      <c r="E520" s="0" t="s">
        <v>2188</v>
      </c>
    </row>
    <row r="521" customFormat="false" ht="15" hidden="false" customHeight="false" outlineLevel="0" collapsed="false">
      <c r="A521" s="0" t="s">
        <v>55</v>
      </c>
      <c r="B521" s="0" t="s">
        <v>854</v>
      </c>
      <c r="C521" s="0" t="s">
        <v>855</v>
      </c>
      <c r="D521" s="0" t="s">
        <v>1361</v>
      </c>
      <c r="E521" s="0" t="s">
        <v>1347</v>
      </c>
      <c r="F521" s="0" t="s">
        <v>1348</v>
      </c>
    </row>
    <row r="522" customFormat="false" ht="15" hidden="false" customHeight="false" outlineLevel="0" collapsed="false">
      <c r="A522" s="0" t="s">
        <v>55</v>
      </c>
      <c r="B522" s="0" t="s">
        <v>856</v>
      </c>
      <c r="C522" s="0" t="s">
        <v>857</v>
      </c>
      <c r="D522" s="0" t="s">
        <v>1361</v>
      </c>
      <c r="E522" s="0" t="s">
        <v>1349</v>
      </c>
      <c r="F522" s="0" t="s">
        <v>1350</v>
      </c>
    </row>
    <row r="523" customFormat="false" ht="15" hidden="false" customHeight="false" outlineLevel="0" collapsed="false">
      <c r="A523" s="0" t="s">
        <v>55</v>
      </c>
      <c r="B523" s="0" t="s">
        <v>858</v>
      </c>
      <c r="C523" s="0" t="s">
        <v>859</v>
      </c>
      <c r="D523" s="0" t="s">
        <v>1361</v>
      </c>
      <c r="E523" s="0" t="s">
        <v>1351</v>
      </c>
      <c r="F523" s="0" t="s">
        <v>1352</v>
      </c>
    </row>
    <row r="524" customFormat="false" ht="15" hidden="false" customHeight="false" outlineLevel="0" collapsed="false">
      <c r="A524" s="0" t="s">
        <v>55</v>
      </c>
      <c r="B524" s="0" t="s">
        <v>860</v>
      </c>
      <c r="C524" s="0" t="s">
        <v>861</v>
      </c>
      <c r="D524" s="0" t="s">
        <v>1361</v>
      </c>
      <c r="E524" s="0" t="s">
        <v>1353</v>
      </c>
      <c r="F524" s="0" t="s">
        <v>1354</v>
      </c>
    </row>
    <row r="525" customFormat="false" ht="15" hidden="false" customHeight="false" outlineLevel="0" collapsed="false">
      <c r="A525" s="0" t="s">
        <v>55</v>
      </c>
      <c r="B525" s="0" t="s">
        <v>862</v>
      </c>
      <c r="C525" s="0" t="s">
        <v>863</v>
      </c>
      <c r="D525" s="0" t="s">
        <v>1361</v>
      </c>
      <c r="E525" s="0" t="s">
        <v>1355</v>
      </c>
      <c r="F525" s="0" t="s">
        <v>1356</v>
      </c>
    </row>
    <row r="526" customFormat="false" ht="15" hidden="false" customHeight="false" outlineLevel="0" collapsed="false">
      <c r="A526" s="0" t="s">
        <v>55</v>
      </c>
      <c r="B526" s="0" t="s">
        <v>864</v>
      </c>
      <c r="C526" s="0" t="s">
        <v>865</v>
      </c>
      <c r="D526" s="0" t="s">
        <v>1361</v>
      </c>
      <c r="E526" s="0" t="s">
        <v>1357</v>
      </c>
      <c r="F526" s="0" t="s">
        <v>1358</v>
      </c>
    </row>
    <row r="527" customFormat="false" ht="15" hidden="false" customHeight="false" outlineLevel="0" collapsed="false">
      <c r="A527" s="0" t="s">
        <v>55</v>
      </c>
      <c r="B527" s="0" t="s">
        <v>866</v>
      </c>
      <c r="C527" s="0" t="s">
        <v>867</v>
      </c>
      <c r="D527" s="0" t="s">
        <v>1361</v>
      </c>
      <c r="E527" s="0" t="s">
        <v>1359</v>
      </c>
      <c r="F527" s="0" t="s">
        <v>1360</v>
      </c>
    </row>
    <row r="528" customFormat="false" ht="15" hidden="false" customHeight="false" outlineLevel="0" collapsed="false">
      <c r="A528" s="0" t="s">
        <v>55</v>
      </c>
      <c r="B528" s="0" t="s">
        <v>868</v>
      </c>
      <c r="C528" s="0" t="s">
        <v>869</v>
      </c>
      <c r="D528" s="0" t="s">
        <v>1361</v>
      </c>
      <c r="E528" s="0" t="s">
        <v>1557</v>
      </c>
      <c r="F528" s="0" t="s">
        <v>1560</v>
      </c>
    </row>
    <row r="529" customFormat="false" ht="15" hidden="false" customHeight="false" outlineLevel="0" collapsed="false">
      <c r="A529" s="0" t="s">
        <v>55</v>
      </c>
      <c r="B529" s="0" t="s">
        <v>870</v>
      </c>
      <c r="C529" s="0" t="s">
        <v>871</v>
      </c>
      <c r="D529" s="0" t="s">
        <v>178</v>
      </c>
      <c r="E529" s="0" t="s">
        <v>1581</v>
      </c>
      <c r="F529" s="0" t="s">
        <v>1584</v>
      </c>
    </row>
    <row r="530" customFormat="false" ht="15" hidden="false" customHeight="false" outlineLevel="0" collapsed="false">
      <c r="A530" s="0" t="s">
        <v>55</v>
      </c>
      <c r="B530" s="0" t="s">
        <v>872</v>
      </c>
      <c r="C530" s="0" t="s">
        <v>873</v>
      </c>
      <c r="D530" s="0" t="s">
        <v>178</v>
      </c>
      <c r="E530" s="0" t="s">
        <v>1362</v>
      </c>
      <c r="F530" s="0" t="s">
        <v>1363</v>
      </c>
    </row>
    <row r="531" customFormat="false" ht="15" hidden="false" customHeight="false" outlineLevel="0" collapsed="false">
      <c r="A531" s="0" t="s">
        <v>55</v>
      </c>
      <c r="B531" s="0" t="s">
        <v>874</v>
      </c>
      <c r="C531" s="0" t="s">
        <v>875</v>
      </c>
      <c r="D531" s="0" t="s">
        <v>231</v>
      </c>
      <c r="E531" s="0" t="s">
        <v>1364</v>
      </c>
    </row>
    <row r="532" customFormat="false" ht="15" hidden="false" customHeight="false" outlineLevel="0" collapsed="false">
      <c r="A532" s="0" t="s">
        <v>55</v>
      </c>
      <c r="B532" s="0" t="s">
        <v>876</v>
      </c>
      <c r="C532" s="0" t="s">
        <v>877</v>
      </c>
      <c r="D532" s="0" t="s">
        <v>231</v>
      </c>
      <c r="E532" s="0" t="s">
        <v>1366</v>
      </c>
    </row>
    <row r="533" customFormat="false" ht="15" hidden="false" customHeight="false" outlineLevel="0" collapsed="false">
      <c r="A533" s="0" t="s">
        <v>55</v>
      </c>
      <c r="B533" s="0" t="s">
        <v>878</v>
      </c>
      <c r="C533" s="0" t="s">
        <v>879</v>
      </c>
      <c r="D533" s="0" t="s">
        <v>178</v>
      </c>
      <c r="E533" s="0" t="s">
        <v>1368</v>
      </c>
      <c r="F533" s="0" t="s">
        <v>1369</v>
      </c>
    </row>
    <row r="534" customFormat="false" ht="15" hidden="false" customHeight="false" outlineLevel="0" collapsed="false">
      <c r="A534" s="0" t="s">
        <v>55</v>
      </c>
      <c r="B534" s="0" t="s">
        <v>880</v>
      </c>
      <c r="C534" s="0" t="s">
        <v>881</v>
      </c>
      <c r="D534" s="0" t="s">
        <v>178</v>
      </c>
      <c r="E534" s="0" t="s">
        <v>1370</v>
      </c>
      <c r="F534" s="0" t="s">
        <v>1371</v>
      </c>
    </row>
    <row r="535" customFormat="false" ht="15" hidden="false" customHeight="false" outlineLevel="0" collapsed="false">
      <c r="A535" s="0" t="s">
        <v>55</v>
      </c>
      <c r="B535" s="0" t="s">
        <v>882</v>
      </c>
      <c r="C535" s="0" t="s">
        <v>883</v>
      </c>
      <c r="D535" s="0" t="s">
        <v>178</v>
      </c>
      <c r="E535" s="0" t="s">
        <v>1372</v>
      </c>
      <c r="F535" s="0" t="s">
        <v>1373</v>
      </c>
    </row>
    <row r="536" customFormat="false" ht="15" hidden="false" customHeight="false" outlineLevel="0" collapsed="false">
      <c r="A536" s="0" t="s">
        <v>55</v>
      </c>
      <c r="B536" s="0" t="s">
        <v>884</v>
      </c>
      <c r="C536" s="0" t="s">
        <v>885</v>
      </c>
      <c r="D536" s="0" t="s">
        <v>178</v>
      </c>
      <c r="E536" s="0" t="s">
        <v>1374</v>
      </c>
      <c r="F536" s="0" t="s">
        <v>1375</v>
      </c>
    </row>
    <row r="537" customFormat="false" ht="15" hidden="false" customHeight="false" outlineLevel="0" collapsed="false">
      <c r="A537" s="0" t="s">
        <v>55</v>
      </c>
      <c r="B537" s="0" t="s">
        <v>887</v>
      </c>
      <c r="C537" s="0" t="s">
        <v>888</v>
      </c>
      <c r="D537" s="0" t="s">
        <v>1361</v>
      </c>
      <c r="E537" s="0" t="s">
        <v>1378</v>
      </c>
      <c r="F537" s="0" t="s">
        <v>1675</v>
      </c>
    </row>
    <row r="538" customFormat="false" ht="15" hidden="false" customHeight="false" outlineLevel="0" collapsed="false">
      <c r="A538" s="0" t="s">
        <v>55</v>
      </c>
      <c r="B538" s="0" t="s">
        <v>889</v>
      </c>
      <c r="C538" s="0" t="s">
        <v>890</v>
      </c>
      <c r="D538" s="0" t="s">
        <v>1361</v>
      </c>
      <c r="E538" s="0" t="s">
        <v>1691</v>
      </c>
      <c r="F538" s="0" t="s">
        <v>1693</v>
      </c>
    </row>
    <row r="539" customFormat="false" ht="15" hidden="false" customHeight="false" outlineLevel="0" collapsed="false">
      <c r="A539" s="0" t="s">
        <v>55</v>
      </c>
      <c r="B539" s="0" t="s">
        <v>891</v>
      </c>
      <c r="C539" s="0" t="s">
        <v>892</v>
      </c>
      <c r="D539" s="0" t="s">
        <v>1361</v>
      </c>
      <c r="E539" s="0" t="s">
        <v>1709</v>
      </c>
      <c r="F539" s="0" t="s">
        <v>1711</v>
      </c>
    </row>
    <row r="540" customFormat="false" ht="15" hidden="false" customHeight="false" outlineLevel="0" collapsed="false">
      <c r="A540" s="0" t="s">
        <v>55</v>
      </c>
      <c r="B540" s="0" t="s">
        <v>893</v>
      </c>
      <c r="C540" s="0" t="s">
        <v>894</v>
      </c>
      <c r="D540" s="0" t="s">
        <v>265</v>
      </c>
      <c r="E540" s="0" t="s">
        <v>1379</v>
      </c>
    </row>
    <row r="541" customFormat="false" ht="15" hidden="false" customHeight="false" outlineLevel="0" collapsed="false">
      <c r="A541" s="0" t="s">
        <v>55</v>
      </c>
      <c r="B541" s="0" t="s">
        <v>895</v>
      </c>
      <c r="C541" s="0" t="s">
        <v>896</v>
      </c>
      <c r="D541" s="0" t="s">
        <v>265</v>
      </c>
      <c r="E541" s="0" t="s">
        <v>1381</v>
      </c>
    </row>
    <row r="542" customFormat="false" ht="15" hidden="false" customHeight="false" outlineLevel="0" collapsed="false">
      <c r="A542" s="0" t="s">
        <v>57</v>
      </c>
      <c r="B542" s="0" t="s">
        <v>2189</v>
      </c>
      <c r="C542" s="0" t="s">
        <v>2190</v>
      </c>
      <c r="D542" s="0" t="s">
        <v>178</v>
      </c>
      <c r="E542" s="0" t="s">
        <v>1316</v>
      </c>
    </row>
    <row r="543" customFormat="false" ht="15" hidden="false" customHeight="false" outlineLevel="0" collapsed="false">
      <c r="A543" s="0" t="s">
        <v>57</v>
      </c>
      <c r="B543" s="0" t="s">
        <v>2191</v>
      </c>
      <c r="C543" s="0" t="s">
        <v>2192</v>
      </c>
      <c r="D543" s="0" t="s">
        <v>1361</v>
      </c>
      <c r="E543" s="0" t="s">
        <v>1351</v>
      </c>
    </row>
    <row r="544" customFormat="false" ht="15" hidden="false" customHeight="false" outlineLevel="0" collapsed="false">
      <c r="A544" s="0" t="s">
        <v>57</v>
      </c>
      <c r="B544" s="0" t="s">
        <v>2193</v>
      </c>
      <c r="C544" s="0" t="s">
        <v>2194</v>
      </c>
      <c r="D544" s="0" t="s">
        <v>1361</v>
      </c>
      <c r="E544" s="0" t="s">
        <v>1352</v>
      </c>
    </row>
    <row r="545" customFormat="false" ht="15" hidden="false" customHeight="false" outlineLevel="0" collapsed="false">
      <c r="A545" s="0" t="s">
        <v>57</v>
      </c>
      <c r="B545" s="0" t="s">
        <v>2195</v>
      </c>
      <c r="C545" s="0" t="s">
        <v>2196</v>
      </c>
      <c r="D545" s="0" t="s">
        <v>265</v>
      </c>
      <c r="E545" s="0" t="s">
        <v>1455</v>
      </c>
    </row>
    <row r="546" customFormat="false" ht="15" hidden="false" customHeight="false" outlineLevel="0" collapsed="false">
      <c r="A546" s="0" t="s">
        <v>57</v>
      </c>
      <c r="B546" s="0" t="s">
        <v>2197</v>
      </c>
      <c r="C546" s="0" t="s">
        <v>2198</v>
      </c>
      <c r="D546" s="0" t="s">
        <v>178</v>
      </c>
      <c r="E546" s="0" t="s">
        <v>1317</v>
      </c>
    </row>
    <row r="547" customFormat="false" ht="15" hidden="false" customHeight="false" outlineLevel="0" collapsed="false">
      <c r="A547" s="0" t="s">
        <v>57</v>
      </c>
      <c r="B547" s="0" t="s">
        <v>2199</v>
      </c>
      <c r="C547" s="0" t="s">
        <v>2200</v>
      </c>
      <c r="D547" s="0" t="s">
        <v>1361</v>
      </c>
      <c r="E547" s="0" t="s">
        <v>1353</v>
      </c>
    </row>
    <row r="548" customFormat="false" ht="15" hidden="false" customHeight="false" outlineLevel="0" collapsed="false">
      <c r="A548" s="0" t="s">
        <v>57</v>
      </c>
      <c r="B548" s="0" t="s">
        <v>2201</v>
      </c>
      <c r="C548" s="0" t="s">
        <v>2202</v>
      </c>
      <c r="D548" s="0" t="s">
        <v>1361</v>
      </c>
      <c r="E548" s="0" t="s">
        <v>1354</v>
      </c>
    </row>
    <row r="549" customFormat="false" ht="15" hidden="false" customHeight="false" outlineLevel="0" collapsed="false">
      <c r="A549" s="0" t="s">
        <v>57</v>
      </c>
      <c r="B549" s="0" t="s">
        <v>2203</v>
      </c>
      <c r="C549" s="0" t="s">
        <v>2204</v>
      </c>
      <c r="D549" s="0" t="s">
        <v>265</v>
      </c>
      <c r="E549" s="0" t="s">
        <v>1476</v>
      </c>
    </row>
    <row r="550" customFormat="false" ht="15" hidden="false" customHeight="false" outlineLevel="0" collapsed="false">
      <c r="A550" s="0" t="s">
        <v>57</v>
      </c>
      <c r="B550" s="0" t="s">
        <v>2205</v>
      </c>
      <c r="C550" s="0" t="s">
        <v>2206</v>
      </c>
      <c r="D550" s="0" t="s">
        <v>178</v>
      </c>
      <c r="E550" s="0" t="s">
        <v>1319</v>
      </c>
    </row>
    <row r="551" customFormat="false" ht="15" hidden="false" customHeight="false" outlineLevel="0" collapsed="false">
      <c r="A551" s="0" t="s">
        <v>57</v>
      </c>
      <c r="B551" s="0" t="s">
        <v>2207</v>
      </c>
      <c r="C551" s="0" t="s">
        <v>2208</v>
      </c>
      <c r="D551" s="0" t="s">
        <v>1361</v>
      </c>
      <c r="E551" s="0" t="s">
        <v>1355</v>
      </c>
    </row>
    <row r="552" customFormat="false" ht="15" hidden="false" customHeight="false" outlineLevel="0" collapsed="false">
      <c r="A552" s="0" t="s">
        <v>57</v>
      </c>
      <c r="B552" s="0" t="s">
        <v>2209</v>
      </c>
      <c r="C552" s="0" t="s">
        <v>2210</v>
      </c>
      <c r="D552" s="0" t="s">
        <v>1361</v>
      </c>
      <c r="E552" s="0" t="s">
        <v>1356</v>
      </c>
    </row>
    <row r="553" customFormat="false" ht="15" hidden="false" customHeight="false" outlineLevel="0" collapsed="false">
      <c r="A553" s="0" t="s">
        <v>57</v>
      </c>
      <c r="B553" s="0" t="s">
        <v>2211</v>
      </c>
      <c r="C553" s="0" t="s">
        <v>2212</v>
      </c>
      <c r="D553" s="0" t="s">
        <v>265</v>
      </c>
      <c r="E553" s="0" t="s">
        <v>1497</v>
      </c>
    </row>
    <row r="554" customFormat="false" ht="15" hidden="false" customHeight="false" outlineLevel="0" collapsed="false">
      <c r="A554" s="0" t="s">
        <v>57</v>
      </c>
      <c r="B554" s="0" t="s">
        <v>2213</v>
      </c>
      <c r="C554" s="0" t="s">
        <v>2214</v>
      </c>
      <c r="D554" s="0" t="s">
        <v>178</v>
      </c>
      <c r="E554" s="0" t="s">
        <v>1320</v>
      </c>
    </row>
    <row r="555" customFormat="false" ht="15" hidden="false" customHeight="false" outlineLevel="0" collapsed="false">
      <c r="A555" s="0" t="s">
        <v>57</v>
      </c>
      <c r="B555" s="0" t="s">
        <v>2215</v>
      </c>
      <c r="C555" s="0" t="s">
        <v>2216</v>
      </c>
      <c r="D555" s="0" t="s">
        <v>1361</v>
      </c>
      <c r="E555" s="0" t="s">
        <v>1357</v>
      </c>
    </row>
    <row r="556" customFormat="false" ht="15" hidden="false" customHeight="false" outlineLevel="0" collapsed="false">
      <c r="A556" s="0" t="s">
        <v>57</v>
      </c>
      <c r="B556" s="0" t="s">
        <v>2217</v>
      </c>
      <c r="C556" s="0" t="s">
        <v>2218</v>
      </c>
      <c r="D556" s="0" t="s">
        <v>1361</v>
      </c>
      <c r="E556" s="0" t="s">
        <v>1358</v>
      </c>
    </row>
    <row r="557" customFormat="false" ht="15" hidden="false" customHeight="false" outlineLevel="0" collapsed="false">
      <c r="A557" s="0" t="s">
        <v>57</v>
      </c>
      <c r="B557" s="0" t="s">
        <v>2219</v>
      </c>
      <c r="C557" s="0" t="s">
        <v>2220</v>
      </c>
      <c r="D557" s="0" t="s">
        <v>265</v>
      </c>
      <c r="E557" s="0" t="s">
        <v>1518</v>
      </c>
    </row>
    <row r="558" customFormat="false" ht="15" hidden="false" customHeight="false" outlineLevel="0" collapsed="false">
      <c r="A558" s="0" t="s">
        <v>57</v>
      </c>
      <c r="B558" s="0" t="s">
        <v>2221</v>
      </c>
      <c r="C558" s="0" t="s">
        <v>2222</v>
      </c>
      <c r="D558" s="0" t="s">
        <v>178</v>
      </c>
      <c r="E558" s="0" t="s">
        <v>1321</v>
      </c>
    </row>
    <row r="559" customFormat="false" ht="15" hidden="false" customHeight="false" outlineLevel="0" collapsed="false">
      <c r="A559" s="0" t="s">
        <v>57</v>
      </c>
      <c r="B559" s="0" t="s">
        <v>2223</v>
      </c>
      <c r="C559" s="0" t="s">
        <v>2224</v>
      </c>
      <c r="D559" s="0" t="s">
        <v>1361</v>
      </c>
      <c r="E559" s="0" t="s">
        <v>1359</v>
      </c>
    </row>
    <row r="560" customFormat="false" ht="15" hidden="false" customHeight="false" outlineLevel="0" collapsed="false">
      <c r="A560" s="0" t="s">
        <v>57</v>
      </c>
      <c r="B560" s="0" t="s">
        <v>2225</v>
      </c>
      <c r="C560" s="0" t="s">
        <v>2226</v>
      </c>
      <c r="D560" s="0" t="s">
        <v>1361</v>
      </c>
      <c r="E560" s="0" t="s">
        <v>1360</v>
      </c>
    </row>
    <row r="561" customFormat="false" ht="15" hidden="false" customHeight="false" outlineLevel="0" collapsed="false">
      <c r="A561" s="0" t="s">
        <v>57</v>
      </c>
      <c r="B561" s="0" t="s">
        <v>2227</v>
      </c>
      <c r="C561" s="0" t="s">
        <v>2228</v>
      </c>
      <c r="D561" s="0" t="s">
        <v>265</v>
      </c>
      <c r="E561" s="0" t="s">
        <v>1539</v>
      </c>
    </row>
    <row r="562" customFormat="false" ht="15" hidden="false" customHeight="false" outlineLevel="0" collapsed="false">
      <c r="A562" s="0" t="s">
        <v>57</v>
      </c>
      <c r="B562" s="0" t="s">
        <v>2229</v>
      </c>
      <c r="C562" s="0" t="s">
        <v>2230</v>
      </c>
      <c r="D562" s="0" t="s">
        <v>178</v>
      </c>
      <c r="E562" s="0" t="s">
        <v>1554</v>
      </c>
    </row>
    <row r="563" customFormat="false" ht="15" hidden="false" customHeight="false" outlineLevel="0" collapsed="false">
      <c r="A563" s="0" t="s">
        <v>57</v>
      </c>
      <c r="B563" s="0" t="s">
        <v>2231</v>
      </c>
      <c r="C563" s="0" t="s">
        <v>2232</v>
      </c>
      <c r="D563" s="0" t="s">
        <v>1361</v>
      </c>
      <c r="E563" s="0" t="s">
        <v>1557</v>
      </c>
    </row>
    <row r="564" customFormat="false" ht="15" hidden="false" customHeight="false" outlineLevel="0" collapsed="false">
      <c r="A564" s="0" t="s">
        <v>57</v>
      </c>
      <c r="B564" s="0" t="s">
        <v>2233</v>
      </c>
      <c r="C564" s="0" t="s">
        <v>2234</v>
      </c>
      <c r="D564" s="0" t="s">
        <v>1361</v>
      </c>
      <c r="E564" s="0" t="s">
        <v>1560</v>
      </c>
    </row>
    <row r="565" customFormat="false" ht="15" hidden="false" customHeight="false" outlineLevel="0" collapsed="false">
      <c r="A565" s="0" t="s">
        <v>57</v>
      </c>
      <c r="B565" s="0" t="s">
        <v>2235</v>
      </c>
      <c r="C565" s="0" t="s">
        <v>2236</v>
      </c>
      <c r="D565" s="0" t="s">
        <v>265</v>
      </c>
      <c r="E565" s="0" t="s">
        <v>1563</v>
      </c>
    </row>
    <row r="566" customFormat="false" ht="15" hidden="false" customHeight="false" outlineLevel="0" collapsed="false">
      <c r="A566" s="0" t="s">
        <v>57</v>
      </c>
      <c r="B566" s="0" t="s">
        <v>2237</v>
      </c>
      <c r="C566" s="0" t="s">
        <v>2238</v>
      </c>
      <c r="D566" s="0" t="s">
        <v>178</v>
      </c>
      <c r="E566" s="0" t="s">
        <v>1578</v>
      </c>
    </row>
    <row r="567" customFormat="false" ht="15" hidden="false" customHeight="false" outlineLevel="0" collapsed="false">
      <c r="A567" s="0" t="s">
        <v>57</v>
      </c>
      <c r="B567" s="0" t="s">
        <v>2239</v>
      </c>
      <c r="C567" s="0" t="s">
        <v>2240</v>
      </c>
      <c r="D567" s="0" t="s">
        <v>1361</v>
      </c>
      <c r="E567" s="0" t="s">
        <v>1581</v>
      </c>
    </row>
    <row r="568" customFormat="false" ht="15" hidden="false" customHeight="false" outlineLevel="0" collapsed="false">
      <c r="A568" s="0" t="s">
        <v>57</v>
      </c>
      <c r="B568" s="0" t="s">
        <v>2241</v>
      </c>
      <c r="C568" s="0" t="s">
        <v>2242</v>
      </c>
      <c r="D568" s="0" t="s">
        <v>1361</v>
      </c>
      <c r="E568" s="0" t="s">
        <v>1584</v>
      </c>
    </row>
    <row r="569" customFormat="false" ht="15" hidden="false" customHeight="false" outlineLevel="0" collapsed="false">
      <c r="A569" s="0" t="s">
        <v>57</v>
      </c>
      <c r="B569" s="0" t="s">
        <v>2243</v>
      </c>
      <c r="C569" s="0" t="s">
        <v>2244</v>
      </c>
      <c r="D569" s="0" t="s">
        <v>265</v>
      </c>
      <c r="E569" s="0" t="s">
        <v>1587</v>
      </c>
    </row>
    <row r="570" customFormat="false" ht="15" hidden="false" customHeight="false" outlineLevel="0" collapsed="false">
      <c r="A570" s="0" t="s">
        <v>57</v>
      </c>
      <c r="B570" s="0" t="s">
        <v>2245</v>
      </c>
      <c r="C570" s="0" t="s">
        <v>2246</v>
      </c>
      <c r="D570" s="0" t="s">
        <v>178</v>
      </c>
      <c r="E570" s="0" t="s">
        <v>1322</v>
      </c>
    </row>
    <row r="571" customFormat="false" ht="15" hidden="false" customHeight="false" outlineLevel="0" collapsed="false">
      <c r="A571" s="0" t="s">
        <v>57</v>
      </c>
      <c r="B571" s="0" t="s">
        <v>2247</v>
      </c>
      <c r="C571" s="0" t="s">
        <v>2248</v>
      </c>
      <c r="D571" s="0" t="s">
        <v>1361</v>
      </c>
      <c r="E571" s="0" t="s">
        <v>1362</v>
      </c>
    </row>
    <row r="572" customFormat="false" ht="15" hidden="false" customHeight="false" outlineLevel="0" collapsed="false">
      <c r="A572" s="0" t="s">
        <v>57</v>
      </c>
      <c r="B572" s="0" t="s">
        <v>2249</v>
      </c>
      <c r="C572" s="0" t="s">
        <v>2250</v>
      </c>
      <c r="D572" s="0" t="s">
        <v>1361</v>
      </c>
      <c r="E572" s="0" t="s">
        <v>1363</v>
      </c>
    </row>
    <row r="573" customFormat="false" ht="15" hidden="false" customHeight="false" outlineLevel="0" collapsed="false">
      <c r="A573" s="0" t="s">
        <v>57</v>
      </c>
      <c r="B573" s="0" t="s">
        <v>2251</v>
      </c>
      <c r="C573" s="0" t="s">
        <v>2252</v>
      </c>
      <c r="D573" s="0" t="s">
        <v>265</v>
      </c>
      <c r="E573" s="0" t="s">
        <v>1608</v>
      </c>
    </row>
    <row r="574" customFormat="false" ht="15" hidden="false" customHeight="false" outlineLevel="0" collapsed="false">
      <c r="A574" s="0" t="s">
        <v>59</v>
      </c>
      <c r="B574" s="0" t="s">
        <v>923</v>
      </c>
      <c r="C574" s="0" t="s">
        <v>924</v>
      </c>
      <c r="D574" s="0" t="s">
        <v>1361</v>
      </c>
      <c r="E574" s="0" t="s">
        <v>1347</v>
      </c>
      <c r="F574" s="0" t="s">
        <v>1348</v>
      </c>
    </row>
    <row r="575" customFormat="false" ht="15" hidden="false" customHeight="false" outlineLevel="0" collapsed="false">
      <c r="A575" s="0" t="s">
        <v>59</v>
      </c>
      <c r="B575" s="0" t="s">
        <v>925</v>
      </c>
      <c r="C575" s="0" t="s">
        <v>926</v>
      </c>
      <c r="D575" s="0" t="s">
        <v>1361</v>
      </c>
      <c r="E575" s="0" t="s">
        <v>1349</v>
      </c>
      <c r="F575" s="0" t="s">
        <v>1350</v>
      </c>
    </row>
    <row r="576" customFormat="false" ht="15" hidden="false" customHeight="false" outlineLevel="0" collapsed="false">
      <c r="A576" s="0" t="s">
        <v>59</v>
      </c>
      <c r="B576" s="0" t="s">
        <v>927</v>
      </c>
      <c r="C576" s="0" t="s">
        <v>928</v>
      </c>
      <c r="D576" s="0" t="s">
        <v>1361</v>
      </c>
      <c r="E576" s="0" t="s">
        <v>1351</v>
      </c>
      <c r="F576" s="0" t="s">
        <v>1352</v>
      </c>
    </row>
    <row r="577" customFormat="false" ht="15" hidden="false" customHeight="false" outlineLevel="0" collapsed="false">
      <c r="A577" s="0" t="s">
        <v>59</v>
      </c>
      <c r="B577" s="0" t="s">
        <v>929</v>
      </c>
      <c r="C577" s="0" t="s">
        <v>930</v>
      </c>
      <c r="D577" s="0" t="s">
        <v>1361</v>
      </c>
      <c r="E577" s="0" t="s">
        <v>1353</v>
      </c>
      <c r="F577" s="0" t="s">
        <v>1354</v>
      </c>
    </row>
    <row r="578" customFormat="false" ht="15" hidden="false" customHeight="false" outlineLevel="0" collapsed="false">
      <c r="A578" s="0" t="s">
        <v>59</v>
      </c>
      <c r="B578" s="0" t="s">
        <v>931</v>
      </c>
      <c r="C578" s="0" t="s">
        <v>932</v>
      </c>
      <c r="D578" s="0" t="s">
        <v>178</v>
      </c>
      <c r="E578" s="0" t="s">
        <v>1355</v>
      </c>
      <c r="F578" s="0" t="s">
        <v>1356</v>
      </c>
    </row>
    <row r="579" customFormat="false" ht="15" hidden="false" customHeight="false" outlineLevel="0" collapsed="false">
      <c r="A579" s="0" t="s">
        <v>59</v>
      </c>
      <c r="B579" s="0" t="s">
        <v>933</v>
      </c>
      <c r="C579" s="0" t="s">
        <v>934</v>
      </c>
      <c r="D579" s="0" t="s">
        <v>1361</v>
      </c>
      <c r="E579" s="0" t="s">
        <v>1357</v>
      </c>
      <c r="F579" s="0" t="s">
        <v>1358</v>
      </c>
    </row>
    <row r="580" customFormat="false" ht="15" hidden="false" customHeight="false" outlineLevel="0" collapsed="false">
      <c r="A580" s="0" t="s">
        <v>59</v>
      </c>
      <c r="B580" s="0" t="s">
        <v>936</v>
      </c>
      <c r="C580" s="0" t="s">
        <v>937</v>
      </c>
      <c r="D580" s="0" t="s">
        <v>178</v>
      </c>
      <c r="E580" s="0" t="s">
        <v>1581</v>
      </c>
      <c r="F580" s="0" t="s">
        <v>1584</v>
      </c>
    </row>
    <row r="581" customFormat="false" ht="15" hidden="false" customHeight="false" outlineLevel="0" collapsed="false">
      <c r="A581" s="0" t="s">
        <v>59</v>
      </c>
      <c r="B581" s="0" t="s">
        <v>938</v>
      </c>
      <c r="C581" s="0" t="s">
        <v>939</v>
      </c>
      <c r="D581" s="0" t="s">
        <v>1361</v>
      </c>
      <c r="E581" s="0" t="s">
        <v>1362</v>
      </c>
      <c r="F581" s="0" t="s">
        <v>1363</v>
      </c>
    </row>
    <row r="582" customFormat="false" ht="15" hidden="false" customHeight="false" outlineLevel="0" collapsed="false">
      <c r="A582" s="0" t="s">
        <v>59</v>
      </c>
      <c r="B582" s="0" t="s">
        <v>940</v>
      </c>
      <c r="C582" s="0" t="s">
        <v>941</v>
      </c>
      <c r="D582" s="0" t="s">
        <v>1361</v>
      </c>
      <c r="E582" s="0" t="s">
        <v>1364</v>
      </c>
      <c r="F582" s="0" t="s">
        <v>1365</v>
      </c>
    </row>
    <row r="583" customFormat="false" ht="15" hidden="false" customHeight="false" outlineLevel="0" collapsed="false">
      <c r="A583" s="0" t="s">
        <v>59</v>
      </c>
      <c r="B583" s="0" t="s">
        <v>942</v>
      </c>
      <c r="C583" s="0" t="s">
        <v>943</v>
      </c>
      <c r="D583" s="0" t="s">
        <v>1361</v>
      </c>
      <c r="E583" s="0" t="s">
        <v>1366</v>
      </c>
      <c r="F583" s="0" t="s">
        <v>1367</v>
      </c>
    </row>
    <row r="584" customFormat="false" ht="15" hidden="false" customHeight="false" outlineLevel="0" collapsed="false">
      <c r="A584" s="0" t="s">
        <v>59</v>
      </c>
      <c r="B584" s="0" t="s">
        <v>944</v>
      </c>
      <c r="C584" s="0" t="s">
        <v>945</v>
      </c>
      <c r="D584" s="0" t="s">
        <v>1361</v>
      </c>
      <c r="E584" s="0" t="s">
        <v>1368</v>
      </c>
      <c r="F584" s="0" t="s">
        <v>1369</v>
      </c>
    </row>
    <row r="585" customFormat="false" ht="15" hidden="false" customHeight="false" outlineLevel="0" collapsed="false">
      <c r="A585" s="0" t="s">
        <v>59</v>
      </c>
      <c r="B585" s="0" t="s">
        <v>946</v>
      </c>
      <c r="C585" s="0" t="s">
        <v>947</v>
      </c>
      <c r="D585" s="0" t="s">
        <v>1361</v>
      </c>
      <c r="E585" s="0" t="s">
        <v>1370</v>
      </c>
      <c r="F585" s="0" t="s">
        <v>1371</v>
      </c>
    </row>
    <row r="586" customFormat="false" ht="15" hidden="false" customHeight="false" outlineLevel="0" collapsed="false">
      <c r="A586" s="0" t="s">
        <v>59</v>
      </c>
      <c r="B586" s="0" t="s">
        <v>948</v>
      </c>
      <c r="C586" s="0" t="s">
        <v>949</v>
      </c>
      <c r="D586" s="0" t="s">
        <v>265</v>
      </c>
      <c r="E586" s="0" t="s">
        <v>1372</v>
      </c>
    </row>
    <row r="587" customFormat="false" ht="15" hidden="false" customHeight="false" outlineLevel="0" collapsed="false">
      <c r="A587" s="0" t="s">
        <v>59</v>
      </c>
      <c r="B587" s="0" t="s">
        <v>950</v>
      </c>
      <c r="C587" s="0" t="s">
        <v>951</v>
      </c>
      <c r="D587" s="0" t="s">
        <v>1361</v>
      </c>
      <c r="E587" s="0" t="s">
        <v>1374</v>
      </c>
      <c r="F587" s="0" t="s">
        <v>1375</v>
      </c>
    </row>
    <row r="588" customFormat="false" ht="15" hidden="false" customHeight="false" outlineLevel="0" collapsed="false">
      <c r="A588" s="0" t="s">
        <v>59</v>
      </c>
      <c r="B588" s="0" t="s">
        <v>952</v>
      </c>
      <c r="C588" s="0" t="s">
        <v>953</v>
      </c>
      <c r="D588" s="0" t="s">
        <v>178</v>
      </c>
      <c r="E588" s="0" t="s">
        <v>1376</v>
      </c>
      <c r="F588" s="0" t="s">
        <v>1641</v>
      </c>
    </row>
    <row r="589" customFormat="false" ht="15" hidden="false" customHeight="false" outlineLevel="0" collapsed="false">
      <c r="A589" s="0" t="s">
        <v>59</v>
      </c>
      <c r="B589" s="0" t="s">
        <v>955</v>
      </c>
      <c r="C589" s="0" t="s">
        <v>956</v>
      </c>
      <c r="D589" s="0" t="s">
        <v>178</v>
      </c>
      <c r="E589" s="0" t="s">
        <v>1691</v>
      </c>
      <c r="F589" s="0" t="s">
        <v>1693</v>
      </c>
    </row>
    <row r="590" customFormat="false" ht="15" hidden="false" customHeight="false" outlineLevel="0" collapsed="false">
      <c r="A590" s="0" t="s">
        <v>59</v>
      </c>
      <c r="B590" s="0" t="s">
        <v>957</v>
      </c>
      <c r="C590" s="0" t="s">
        <v>958</v>
      </c>
      <c r="D590" s="0" t="s">
        <v>1361</v>
      </c>
      <c r="E590" s="0" t="s">
        <v>1709</v>
      </c>
      <c r="F590" s="0" t="s">
        <v>1711</v>
      </c>
    </row>
    <row r="591" customFormat="false" ht="15" hidden="false" customHeight="false" outlineLevel="0" collapsed="false">
      <c r="A591" s="0" t="s">
        <v>59</v>
      </c>
      <c r="B591" s="0" t="s">
        <v>959</v>
      </c>
      <c r="C591" s="0" t="s">
        <v>960</v>
      </c>
      <c r="D591" s="0" t="s">
        <v>1361</v>
      </c>
      <c r="E591" s="0" t="s">
        <v>1379</v>
      </c>
      <c r="F591" s="0" t="s">
        <v>1380</v>
      </c>
    </row>
    <row r="592" customFormat="false" ht="15" hidden="false" customHeight="false" outlineLevel="0" collapsed="false">
      <c r="A592" s="0" t="s">
        <v>59</v>
      </c>
      <c r="B592" s="0" t="s">
        <v>962</v>
      </c>
      <c r="C592" s="0" t="s">
        <v>963</v>
      </c>
      <c r="D592" s="0" t="s">
        <v>1361</v>
      </c>
      <c r="E592" s="0" t="s">
        <v>1385</v>
      </c>
      <c r="F592" s="0" t="s">
        <v>1386</v>
      </c>
    </row>
    <row r="593" customFormat="false" ht="15" hidden="false" customHeight="false" outlineLevel="0" collapsed="false">
      <c r="A593" s="0" t="s">
        <v>59</v>
      </c>
      <c r="B593" s="0" t="s">
        <v>964</v>
      </c>
      <c r="C593" s="0" t="s">
        <v>965</v>
      </c>
      <c r="D593" s="0" t="s">
        <v>1361</v>
      </c>
      <c r="E593" s="0" t="s">
        <v>1387</v>
      </c>
      <c r="F593" s="0" t="s">
        <v>1388</v>
      </c>
    </row>
    <row r="594" customFormat="false" ht="15" hidden="false" customHeight="false" outlineLevel="0" collapsed="false">
      <c r="A594" s="0" t="s">
        <v>59</v>
      </c>
      <c r="B594" s="0" t="s">
        <v>966</v>
      </c>
      <c r="C594" s="0" t="s">
        <v>967</v>
      </c>
      <c r="D594" s="0" t="s">
        <v>265</v>
      </c>
      <c r="E594" s="0" t="s">
        <v>1759</v>
      </c>
    </row>
    <row r="595" customFormat="false" ht="15" hidden="false" customHeight="false" outlineLevel="0" collapsed="false">
      <c r="A595" s="0" t="s">
        <v>59</v>
      </c>
      <c r="B595" s="0" t="s">
        <v>968</v>
      </c>
      <c r="C595" s="0" t="s">
        <v>969</v>
      </c>
      <c r="D595" s="0" t="s">
        <v>178</v>
      </c>
      <c r="E595" s="0" t="s">
        <v>1761</v>
      </c>
      <c r="F595" s="0" t="s">
        <v>1762</v>
      </c>
    </row>
    <row r="596" customFormat="false" ht="15" hidden="false" customHeight="false" outlineLevel="0" collapsed="false">
      <c r="A596" s="0" t="s">
        <v>59</v>
      </c>
      <c r="B596" s="0" t="s">
        <v>970</v>
      </c>
      <c r="C596" s="0" t="s">
        <v>971</v>
      </c>
      <c r="D596" s="0" t="s">
        <v>1361</v>
      </c>
      <c r="E596" s="0" t="s">
        <v>1389</v>
      </c>
      <c r="F596" s="0" t="s">
        <v>1390</v>
      </c>
    </row>
    <row r="597" customFormat="false" ht="15" hidden="false" customHeight="false" outlineLevel="0" collapsed="false">
      <c r="A597" s="0" t="s">
        <v>59</v>
      </c>
      <c r="B597" s="0" t="s">
        <v>972</v>
      </c>
      <c r="C597" s="0" t="s">
        <v>973</v>
      </c>
      <c r="D597" s="0" t="s">
        <v>1361</v>
      </c>
      <c r="E597" s="0" t="s">
        <v>1391</v>
      </c>
      <c r="F597" s="0" t="s">
        <v>1392</v>
      </c>
    </row>
    <row r="598" customFormat="false" ht="15" hidden="false" customHeight="false" outlineLevel="0" collapsed="false">
      <c r="A598" s="0" t="s">
        <v>59</v>
      </c>
      <c r="B598" s="0" t="s">
        <v>974</v>
      </c>
      <c r="C598" s="0" t="s">
        <v>975</v>
      </c>
      <c r="D598" s="0" t="s">
        <v>265</v>
      </c>
      <c r="E598" s="0" t="s">
        <v>1393</v>
      </c>
    </row>
    <row r="599" customFormat="false" ht="15" hidden="false" customHeight="false" outlineLevel="0" collapsed="false">
      <c r="A599" s="0" t="s">
        <v>59</v>
      </c>
      <c r="B599" s="0" t="s">
        <v>976</v>
      </c>
      <c r="C599" s="0" t="s">
        <v>977</v>
      </c>
      <c r="D599" s="0" t="s">
        <v>265</v>
      </c>
      <c r="E599" s="0" t="s">
        <v>1395</v>
      </c>
    </row>
    <row r="600" customFormat="false" ht="15" hidden="false" customHeight="false" outlineLevel="0" collapsed="false">
      <c r="A600" s="0" t="s">
        <v>65</v>
      </c>
      <c r="B600" s="0" t="s">
        <v>1134</v>
      </c>
      <c r="C600" s="0" t="s">
        <v>1135</v>
      </c>
      <c r="D600" s="0" t="s">
        <v>178</v>
      </c>
      <c r="E600" s="0" t="s">
        <v>1347</v>
      </c>
      <c r="F600" s="0" t="s">
        <v>1348</v>
      </c>
    </row>
    <row r="601" customFormat="false" ht="15" hidden="false" customHeight="false" outlineLevel="0" collapsed="false">
      <c r="A601" s="0" t="s">
        <v>65</v>
      </c>
      <c r="B601" s="0" t="s">
        <v>1136</v>
      </c>
      <c r="C601" s="0" t="s">
        <v>1137</v>
      </c>
      <c r="D601" s="0" t="s">
        <v>178</v>
      </c>
      <c r="E601" s="0" t="s">
        <v>1349</v>
      </c>
      <c r="F601" s="0" t="s">
        <v>1350</v>
      </c>
    </row>
    <row r="602" customFormat="false" ht="15" hidden="false" customHeight="false" outlineLevel="0" collapsed="false">
      <c r="A602" s="0" t="s">
        <v>65</v>
      </c>
      <c r="B602" s="0" t="s">
        <v>1138</v>
      </c>
      <c r="C602" s="0" t="s">
        <v>1139</v>
      </c>
      <c r="D602" s="0" t="s">
        <v>178</v>
      </c>
      <c r="E602" s="0" t="s">
        <v>1351</v>
      </c>
      <c r="F602" s="0" t="s">
        <v>1352</v>
      </c>
    </row>
    <row r="603" customFormat="false" ht="15" hidden="false" customHeight="false" outlineLevel="0" collapsed="false">
      <c r="A603" s="0" t="s">
        <v>65</v>
      </c>
      <c r="B603" s="0" t="s">
        <v>1140</v>
      </c>
      <c r="C603" s="0" t="s">
        <v>1141</v>
      </c>
      <c r="D603" s="0" t="s">
        <v>178</v>
      </c>
      <c r="E603" s="0" t="s">
        <v>1353</v>
      </c>
      <c r="F603" s="0" t="s">
        <v>1354</v>
      </c>
    </row>
    <row r="604" customFormat="false" ht="15" hidden="false" customHeight="false" outlineLevel="0" collapsed="false">
      <c r="A604" s="0" t="s">
        <v>65</v>
      </c>
      <c r="B604" s="0" t="s">
        <v>1142</v>
      </c>
      <c r="C604" s="0" t="s">
        <v>1143</v>
      </c>
      <c r="D604" s="0" t="s">
        <v>1361</v>
      </c>
      <c r="E604" s="0" t="s">
        <v>1355</v>
      </c>
      <c r="F604" s="0" t="s">
        <v>1356</v>
      </c>
    </row>
    <row r="605" customFormat="false" ht="15" hidden="false" customHeight="false" outlineLevel="0" collapsed="false">
      <c r="A605" s="0" t="s">
        <v>65</v>
      </c>
      <c r="B605" s="0" t="s">
        <v>1144</v>
      </c>
      <c r="C605" s="0" t="s">
        <v>1145</v>
      </c>
      <c r="D605" s="0" t="s">
        <v>1361</v>
      </c>
      <c r="E605" s="0" t="s">
        <v>1357</v>
      </c>
      <c r="F605" s="0" t="s">
        <v>1358</v>
      </c>
    </row>
    <row r="606" customFormat="false" ht="15" hidden="false" customHeight="false" outlineLevel="0" collapsed="false">
      <c r="A606" s="0" t="s">
        <v>65</v>
      </c>
      <c r="B606" s="0" t="s">
        <v>1146</v>
      </c>
      <c r="C606" s="0" t="s">
        <v>1147</v>
      </c>
      <c r="D606" s="0" t="s">
        <v>1361</v>
      </c>
      <c r="E606" s="0" t="s">
        <v>1359</v>
      </c>
      <c r="F606" s="0" t="s">
        <v>1360</v>
      </c>
    </row>
    <row r="607" customFormat="false" ht="15" hidden="false" customHeight="false" outlineLevel="0" collapsed="false">
      <c r="A607" s="0" t="s">
        <v>65</v>
      </c>
      <c r="B607" s="0" t="s">
        <v>1149</v>
      </c>
      <c r="C607" s="0" t="s">
        <v>1150</v>
      </c>
      <c r="D607" s="0" t="s">
        <v>178</v>
      </c>
      <c r="E607" s="0" t="s">
        <v>1362</v>
      </c>
      <c r="F607" s="0" t="s">
        <v>1363</v>
      </c>
    </row>
    <row r="608" customFormat="false" ht="15" hidden="false" customHeight="false" outlineLevel="0" collapsed="false">
      <c r="A608" s="0" t="s">
        <v>65</v>
      </c>
      <c r="B608" s="0" t="s">
        <v>1151</v>
      </c>
      <c r="C608" s="0" t="s">
        <v>1152</v>
      </c>
      <c r="D608" s="0" t="s">
        <v>178</v>
      </c>
      <c r="E608" s="0" t="s">
        <v>1364</v>
      </c>
      <c r="F608" s="0" t="s">
        <v>1365</v>
      </c>
    </row>
    <row r="609" customFormat="false" ht="15" hidden="false" customHeight="false" outlineLevel="0" collapsed="false">
      <c r="A609" s="0" t="s">
        <v>65</v>
      </c>
      <c r="B609" s="0" t="s">
        <v>1153</v>
      </c>
      <c r="C609" s="0" t="s">
        <v>1154</v>
      </c>
      <c r="D609" s="0" t="s">
        <v>178</v>
      </c>
      <c r="E609" s="0" t="s">
        <v>1366</v>
      </c>
      <c r="F609" s="0" t="s">
        <v>1367</v>
      </c>
    </row>
    <row r="610" customFormat="false" ht="15" hidden="false" customHeight="false" outlineLevel="0" collapsed="false">
      <c r="A610" s="0" t="s">
        <v>65</v>
      </c>
      <c r="B610" s="0" t="s">
        <v>1155</v>
      </c>
      <c r="C610" s="0" t="s">
        <v>1156</v>
      </c>
      <c r="D610" s="0" t="s">
        <v>178</v>
      </c>
      <c r="E610" s="0" t="s">
        <v>1368</v>
      </c>
      <c r="F610" s="0" t="s">
        <v>1369</v>
      </c>
    </row>
    <row r="611" customFormat="false" ht="15" hidden="false" customHeight="false" outlineLevel="0" collapsed="false">
      <c r="A611" s="0" t="s">
        <v>65</v>
      </c>
      <c r="B611" s="0" t="s">
        <v>1157</v>
      </c>
      <c r="C611" s="0" t="s">
        <v>1158</v>
      </c>
      <c r="D611" s="0" t="s">
        <v>178</v>
      </c>
      <c r="E611" s="0" t="s">
        <v>1370</v>
      </c>
      <c r="F611" s="0" t="s">
        <v>1371</v>
      </c>
    </row>
    <row r="612" customFormat="false" ht="15" hidden="false" customHeight="false" outlineLevel="0" collapsed="false">
      <c r="A612" s="0" t="s">
        <v>65</v>
      </c>
      <c r="B612" s="0" t="s">
        <v>1159</v>
      </c>
      <c r="C612" s="0" t="s">
        <v>1160</v>
      </c>
      <c r="D612" s="0" t="s">
        <v>1361</v>
      </c>
      <c r="E612" s="0" t="s">
        <v>1372</v>
      </c>
      <c r="F612" s="0" t="s">
        <v>1373</v>
      </c>
    </row>
    <row r="613" customFormat="false" ht="15" hidden="false" customHeight="false" outlineLevel="0" collapsed="false">
      <c r="A613" s="0" t="s">
        <v>65</v>
      </c>
      <c r="B613" s="0" t="s">
        <v>1161</v>
      </c>
      <c r="C613" s="0" t="s">
        <v>1162</v>
      </c>
      <c r="D613" s="0" t="s">
        <v>178</v>
      </c>
      <c r="E613" s="0" t="s">
        <v>1374</v>
      </c>
      <c r="F613" s="0" t="s">
        <v>1375</v>
      </c>
    </row>
    <row r="614" customFormat="false" ht="15" hidden="false" customHeight="false" outlineLevel="0" collapsed="false">
      <c r="A614" s="0" t="s">
        <v>65</v>
      </c>
      <c r="B614" s="0" t="s">
        <v>1163</v>
      </c>
      <c r="C614" s="0" t="s">
        <v>1164</v>
      </c>
      <c r="D614" s="0" t="s">
        <v>178</v>
      </c>
      <c r="E614" s="0" t="s">
        <v>1376</v>
      </c>
      <c r="F614" s="0" t="s">
        <v>1641</v>
      </c>
    </row>
    <row r="615" customFormat="false" ht="15" hidden="false" customHeight="false" outlineLevel="0" collapsed="false">
      <c r="A615" s="0" t="s">
        <v>65</v>
      </c>
      <c r="B615" s="0" t="s">
        <v>1165</v>
      </c>
      <c r="C615" s="0" t="s">
        <v>1166</v>
      </c>
      <c r="D615" s="0" t="s">
        <v>178</v>
      </c>
      <c r="E615" s="0" t="s">
        <v>1377</v>
      </c>
      <c r="F615" s="0" t="s">
        <v>1658</v>
      </c>
    </row>
    <row r="616" customFormat="false" ht="15" hidden="false" customHeight="false" outlineLevel="0" collapsed="false">
      <c r="A616" s="0" t="s">
        <v>65</v>
      </c>
      <c r="B616" s="0" t="s">
        <v>1167</v>
      </c>
      <c r="C616" s="0" t="s">
        <v>1168</v>
      </c>
      <c r="D616" s="0" t="s">
        <v>178</v>
      </c>
      <c r="E616" s="0" t="s">
        <v>1378</v>
      </c>
      <c r="F616" s="0" t="s">
        <v>1675</v>
      </c>
    </row>
    <row r="617" customFormat="false" ht="15" hidden="false" customHeight="false" outlineLevel="0" collapsed="false">
      <c r="A617" s="0" t="s">
        <v>65</v>
      </c>
      <c r="B617" s="0" t="s">
        <v>1169</v>
      </c>
      <c r="C617" s="0" t="s">
        <v>1170</v>
      </c>
      <c r="D617" s="0" t="s">
        <v>265</v>
      </c>
      <c r="E617" s="0" t="s">
        <v>1691</v>
      </c>
    </row>
    <row r="618" customFormat="false" ht="15" hidden="false" customHeight="false" outlineLevel="0" collapsed="false">
      <c r="A618" s="0" t="s">
        <v>65</v>
      </c>
      <c r="B618" s="0" t="s">
        <v>1171</v>
      </c>
      <c r="C618" s="0" t="s">
        <v>1172</v>
      </c>
      <c r="D618" s="0" t="s">
        <v>169</v>
      </c>
      <c r="E618" s="0" t="s">
        <v>1709</v>
      </c>
      <c r="F618" s="0" t="s">
        <v>1711</v>
      </c>
    </row>
    <row r="619" customFormat="false" ht="15" hidden="false" customHeight="false" outlineLevel="0" collapsed="false">
      <c r="A619" s="0" t="s">
        <v>65</v>
      </c>
      <c r="B619" s="0" t="s">
        <v>1173</v>
      </c>
      <c r="C619" s="0" t="s">
        <v>1174</v>
      </c>
      <c r="D619" s="0" t="s">
        <v>169</v>
      </c>
      <c r="E619" s="0" t="s">
        <v>1379</v>
      </c>
      <c r="F619" s="0" t="s">
        <v>1380</v>
      </c>
    </row>
    <row r="620" customFormat="false" ht="15" hidden="false" customHeight="false" outlineLevel="0" collapsed="false">
      <c r="A620" s="0" t="s">
        <v>65</v>
      </c>
      <c r="B620" s="0" t="s">
        <v>1175</v>
      </c>
      <c r="C620" s="0" t="s">
        <v>1176</v>
      </c>
      <c r="D620" s="0" t="s">
        <v>265</v>
      </c>
      <c r="E620" s="0" t="s">
        <v>1381</v>
      </c>
    </row>
    <row r="621" customFormat="false" ht="15" hidden="false" customHeight="false" outlineLevel="0" collapsed="false">
      <c r="A621" s="0" t="s">
        <v>65</v>
      </c>
      <c r="B621" s="0" t="s">
        <v>1178</v>
      </c>
      <c r="C621" s="0" t="s">
        <v>1179</v>
      </c>
      <c r="D621" s="0" t="s">
        <v>1180</v>
      </c>
      <c r="E621" s="0" t="s">
        <v>1387</v>
      </c>
    </row>
    <row r="622" customFormat="false" ht="15" hidden="false" customHeight="false" outlineLevel="0" collapsed="false">
      <c r="A622" s="0" t="s">
        <v>65</v>
      </c>
      <c r="B622" s="0" t="s">
        <v>1181</v>
      </c>
      <c r="C622" s="0" t="s">
        <v>1182</v>
      </c>
      <c r="D622" s="0" t="s">
        <v>1180</v>
      </c>
      <c r="E622" s="0" t="s">
        <v>1759</v>
      </c>
    </row>
    <row r="623" customFormat="false" ht="15" hidden="false" customHeight="false" outlineLevel="0" collapsed="false">
      <c r="A623" s="0" t="s">
        <v>65</v>
      </c>
      <c r="B623" s="0" t="s">
        <v>1183</v>
      </c>
      <c r="C623" s="0" t="s">
        <v>1184</v>
      </c>
      <c r="D623" s="0" t="s">
        <v>1180</v>
      </c>
      <c r="E623" s="0" t="s">
        <v>1761</v>
      </c>
    </row>
    <row r="624" customFormat="false" ht="15" hidden="false" customHeight="false" outlineLevel="0" collapsed="false">
      <c r="A624" s="0" t="s">
        <v>65</v>
      </c>
      <c r="B624" s="0" t="s">
        <v>1185</v>
      </c>
      <c r="C624" s="0" t="s">
        <v>1186</v>
      </c>
      <c r="D624" s="0" t="s">
        <v>1180</v>
      </c>
      <c r="E624" s="0" t="s">
        <v>1389</v>
      </c>
    </row>
    <row r="625" customFormat="false" ht="15" hidden="false" customHeight="false" outlineLevel="0" collapsed="false">
      <c r="A625" s="0" t="s">
        <v>65</v>
      </c>
      <c r="B625" s="0" t="s">
        <v>1187</v>
      </c>
      <c r="C625" s="0" t="s">
        <v>1188</v>
      </c>
      <c r="D625" s="0" t="s">
        <v>1180</v>
      </c>
      <c r="E625" s="0" t="s">
        <v>1391</v>
      </c>
    </row>
    <row r="626" customFormat="false" ht="15" hidden="false" customHeight="false" outlineLevel="0" collapsed="false">
      <c r="A626" s="0" t="s">
        <v>65</v>
      </c>
      <c r="B626" s="0" t="s">
        <v>1189</v>
      </c>
      <c r="C626" s="0" t="s">
        <v>1190</v>
      </c>
      <c r="D626" s="0" t="s">
        <v>190</v>
      </c>
      <c r="E626" s="0" t="s">
        <v>1393</v>
      </c>
    </row>
    <row r="627" customFormat="false" ht="15" hidden="false" customHeight="false" outlineLevel="0" collapsed="false">
      <c r="A627" s="0" t="s">
        <v>65</v>
      </c>
      <c r="B627" s="0" t="s">
        <v>1192</v>
      </c>
      <c r="C627" s="0" t="s">
        <v>1193</v>
      </c>
      <c r="D627" s="0" t="s">
        <v>178</v>
      </c>
      <c r="E627" s="0" t="s">
        <v>1399</v>
      </c>
      <c r="F627" s="0" t="s">
        <v>1763</v>
      </c>
    </row>
    <row r="628" customFormat="false" ht="15" hidden="false" customHeight="false" outlineLevel="0" collapsed="false">
      <c r="A628" s="0" t="s">
        <v>65</v>
      </c>
      <c r="B628" s="0" t="s">
        <v>1194</v>
      </c>
      <c r="C628" s="0" t="s">
        <v>1195</v>
      </c>
      <c r="D628" s="0" t="s">
        <v>178</v>
      </c>
      <c r="E628" s="0" t="s">
        <v>1400</v>
      </c>
      <c r="F628" s="0" t="s">
        <v>1401</v>
      </c>
    </row>
    <row r="629" customFormat="false" ht="15" hidden="false" customHeight="false" outlineLevel="0" collapsed="false">
      <c r="A629" s="0" t="s">
        <v>65</v>
      </c>
      <c r="B629" s="0" t="s">
        <v>1196</v>
      </c>
      <c r="C629" s="0" t="s">
        <v>1197</v>
      </c>
      <c r="D629" s="0" t="s">
        <v>265</v>
      </c>
      <c r="E629" s="0" t="s">
        <v>1402</v>
      </c>
    </row>
    <row r="630" customFormat="false" ht="15" hidden="false" customHeight="false" outlineLevel="0" collapsed="false">
      <c r="A630" s="0" t="s">
        <v>65</v>
      </c>
      <c r="B630" s="0" t="s">
        <v>1198</v>
      </c>
      <c r="C630" s="0" t="s">
        <v>1199</v>
      </c>
      <c r="D630" s="0" t="s">
        <v>1200</v>
      </c>
      <c r="E630" s="0" t="s">
        <v>2253</v>
      </c>
    </row>
    <row r="631" customFormat="false" ht="15" hidden="false" customHeight="false" outlineLevel="0" collapsed="false">
      <c r="A631" s="0" t="s">
        <v>65</v>
      </c>
      <c r="B631" s="0" t="s">
        <v>1201</v>
      </c>
      <c r="C631" s="0" t="s">
        <v>1202</v>
      </c>
      <c r="D631" s="0" t="s">
        <v>178</v>
      </c>
      <c r="E631" s="0" t="s">
        <v>1764</v>
      </c>
      <c r="F631" s="0" t="s">
        <v>1765</v>
      </c>
    </row>
    <row r="632" customFormat="false" ht="15" hidden="false" customHeight="false" outlineLevel="0" collapsed="false">
      <c r="A632" s="0" t="s">
        <v>65</v>
      </c>
      <c r="B632" s="0" t="s">
        <v>1203</v>
      </c>
      <c r="C632" s="0" t="s">
        <v>1204</v>
      </c>
      <c r="D632" s="0" t="s">
        <v>178</v>
      </c>
      <c r="E632" s="0" t="s">
        <v>1404</v>
      </c>
      <c r="F632" s="0" t="s">
        <v>1405</v>
      </c>
    </row>
    <row r="633" customFormat="false" ht="15" hidden="false" customHeight="false" outlineLevel="0" collapsed="false">
      <c r="A633" s="0" t="s">
        <v>65</v>
      </c>
      <c r="B633" s="0" t="s">
        <v>1205</v>
      </c>
      <c r="C633" s="0" t="s">
        <v>1206</v>
      </c>
      <c r="D633" s="0" t="s">
        <v>178</v>
      </c>
      <c r="E633" s="0" t="s">
        <v>1406</v>
      </c>
      <c r="F633" s="0" t="s">
        <v>1407</v>
      </c>
    </row>
    <row r="634" customFormat="false" ht="15" hidden="false" customHeight="false" outlineLevel="0" collapsed="false">
      <c r="A634" s="0" t="s">
        <v>65</v>
      </c>
      <c r="B634" s="0" t="s">
        <v>1207</v>
      </c>
      <c r="C634" s="0" t="s">
        <v>1208</v>
      </c>
      <c r="D634" s="0" t="s">
        <v>178</v>
      </c>
      <c r="E634" s="0" t="s">
        <v>1408</v>
      </c>
      <c r="F634" s="0" t="s">
        <v>1409</v>
      </c>
    </row>
    <row r="635" customFormat="false" ht="15" hidden="false" customHeight="false" outlineLevel="0" collapsed="false">
      <c r="A635" s="0" t="s">
        <v>65</v>
      </c>
      <c r="B635" s="0" t="s">
        <v>1210</v>
      </c>
      <c r="C635" s="0" t="s">
        <v>1211</v>
      </c>
      <c r="D635" s="0" t="s">
        <v>178</v>
      </c>
      <c r="E635" s="0" t="s">
        <v>1414</v>
      </c>
      <c r="F635" s="0" t="s">
        <v>1415</v>
      </c>
    </row>
    <row r="636" customFormat="false" ht="15" hidden="false" customHeight="false" outlineLevel="0" collapsed="false">
      <c r="A636" s="0" t="s">
        <v>65</v>
      </c>
      <c r="B636" s="0" t="s">
        <v>1212</v>
      </c>
      <c r="C636" s="0" t="s">
        <v>1213</v>
      </c>
      <c r="D636" s="0" t="s">
        <v>178</v>
      </c>
      <c r="E636" s="0" t="s">
        <v>1766</v>
      </c>
      <c r="F636" s="0" t="s">
        <v>1767</v>
      </c>
    </row>
    <row r="637" customFormat="false" ht="15" hidden="false" customHeight="false" outlineLevel="0" collapsed="false">
      <c r="A637" s="0" t="s">
        <v>65</v>
      </c>
      <c r="B637" s="0" t="s">
        <v>1214</v>
      </c>
      <c r="C637" s="0" t="s">
        <v>1215</v>
      </c>
      <c r="D637" s="0" t="s">
        <v>178</v>
      </c>
      <c r="E637" s="0" t="s">
        <v>1768</v>
      </c>
      <c r="F637" s="0" t="s">
        <v>1769</v>
      </c>
    </row>
    <row r="638" customFormat="false" ht="15" hidden="false" customHeight="false" outlineLevel="0" collapsed="false">
      <c r="A638" s="0" t="s">
        <v>65</v>
      </c>
      <c r="B638" s="0" t="s">
        <v>1216</v>
      </c>
      <c r="C638" s="0" t="s">
        <v>1217</v>
      </c>
      <c r="D638" s="0" t="s">
        <v>1218</v>
      </c>
      <c r="E638" s="0" t="s">
        <v>1416</v>
      </c>
      <c r="F638" s="0" t="s">
        <v>1417</v>
      </c>
    </row>
    <row r="639" customFormat="false" ht="15" hidden="false" customHeight="false" outlineLevel="0" collapsed="false">
      <c r="A639" s="0" t="s">
        <v>65</v>
      </c>
      <c r="B639" s="0" t="s">
        <v>1219</v>
      </c>
      <c r="C639" s="0" t="s">
        <v>1220</v>
      </c>
      <c r="D639" s="0" t="s">
        <v>265</v>
      </c>
      <c r="E639" s="0" t="s">
        <v>1418</v>
      </c>
    </row>
    <row r="640" customFormat="false" ht="15" hidden="false" customHeight="false" outlineLevel="0" collapsed="false">
      <c r="A640" s="0" t="s">
        <v>65</v>
      </c>
      <c r="B640" s="0" t="s">
        <v>1221</v>
      </c>
      <c r="C640" s="0" t="s">
        <v>1222</v>
      </c>
      <c r="D640" s="0" t="s">
        <v>265</v>
      </c>
      <c r="E640" s="0" t="s">
        <v>1420</v>
      </c>
    </row>
    <row r="641" customFormat="false" ht="15" hidden="false" customHeight="false" outlineLevel="0" collapsed="false">
      <c r="A641" s="0" t="s">
        <v>39</v>
      </c>
      <c r="B641" s="0" t="s">
        <v>452</v>
      </c>
      <c r="C641" s="0" t="s">
        <v>453</v>
      </c>
      <c r="D641" s="0" t="s">
        <v>1361</v>
      </c>
      <c r="E641" s="0" t="s">
        <v>1347</v>
      </c>
      <c r="F641" s="0" t="s">
        <v>1348</v>
      </c>
    </row>
    <row r="642" customFormat="false" ht="15" hidden="false" customHeight="false" outlineLevel="0" collapsed="false">
      <c r="A642" s="0" t="s">
        <v>39</v>
      </c>
      <c r="B642" s="0" t="s">
        <v>454</v>
      </c>
      <c r="C642" s="0" t="s">
        <v>455</v>
      </c>
      <c r="D642" s="0" t="s">
        <v>1361</v>
      </c>
      <c r="E642" s="0" t="s">
        <v>1349</v>
      </c>
      <c r="F642" s="0" t="s">
        <v>1350</v>
      </c>
    </row>
    <row r="643" customFormat="false" ht="15" hidden="false" customHeight="false" outlineLevel="0" collapsed="false">
      <c r="A643" s="0" t="s">
        <v>39</v>
      </c>
      <c r="B643" s="0" t="s">
        <v>456</v>
      </c>
      <c r="C643" s="0" t="s">
        <v>457</v>
      </c>
      <c r="D643" s="0" t="s">
        <v>1361</v>
      </c>
      <c r="E643" s="0" t="s">
        <v>1351</v>
      </c>
      <c r="F643" s="0" t="s">
        <v>1352</v>
      </c>
    </row>
    <row r="644" customFormat="false" ht="15" hidden="false" customHeight="false" outlineLevel="0" collapsed="false">
      <c r="A644" s="0" t="s">
        <v>39</v>
      </c>
      <c r="B644" s="0" t="s">
        <v>458</v>
      </c>
      <c r="C644" s="0" t="s">
        <v>459</v>
      </c>
      <c r="D644" s="0" t="s">
        <v>1361</v>
      </c>
      <c r="E644" s="0" t="s">
        <v>1353</v>
      </c>
      <c r="F644" s="0" t="s">
        <v>1354</v>
      </c>
    </row>
    <row r="645" customFormat="false" ht="15" hidden="false" customHeight="false" outlineLevel="0" collapsed="false">
      <c r="A645" s="0" t="s">
        <v>39</v>
      </c>
      <c r="B645" s="0" t="s">
        <v>460</v>
      </c>
      <c r="C645" s="0" t="s">
        <v>461</v>
      </c>
      <c r="D645" s="0" t="s">
        <v>178</v>
      </c>
      <c r="E645" s="0" t="s">
        <v>1355</v>
      </c>
      <c r="F645" s="0" t="s">
        <v>1356</v>
      </c>
    </row>
    <row r="646" customFormat="false" ht="15" hidden="false" customHeight="false" outlineLevel="0" collapsed="false">
      <c r="A646" s="0" t="s">
        <v>39</v>
      </c>
      <c r="B646" s="0" t="s">
        <v>462</v>
      </c>
      <c r="C646" s="0" t="s">
        <v>463</v>
      </c>
      <c r="D646" s="0" t="s">
        <v>1361</v>
      </c>
      <c r="E646" s="0" t="s">
        <v>1357</v>
      </c>
      <c r="F646" s="0" t="s">
        <v>1358</v>
      </c>
    </row>
    <row r="647" customFormat="false" ht="15" hidden="false" customHeight="false" outlineLevel="0" collapsed="false">
      <c r="A647" s="0" t="s">
        <v>39</v>
      </c>
      <c r="B647" s="0" t="s">
        <v>464</v>
      </c>
      <c r="C647" s="0" t="s">
        <v>465</v>
      </c>
      <c r="D647" s="0" t="s">
        <v>178</v>
      </c>
      <c r="E647" s="0" t="s">
        <v>1359</v>
      </c>
      <c r="F647" s="0" t="s">
        <v>1360</v>
      </c>
    </row>
    <row r="648" customFormat="false" ht="15" hidden="false" customHeight="false" outlineLevel="0" collapsed="false">
      <c r="A648" s="0" t="s">
        <v>39</v>
      </c>
      <c r="B648" s="0" t="s">
        <v>467</v>
      </c>
      <c r="C648" s="0" t="s">
        <v>468</v>
      </c>
      <c r="D648" s="0" t="s">
        <v>1361</v>
      </c>
      <c r="E648" s="0" t="s">
        <v>1362</v>
      </c>
      <c r="F648" s="0" t="s">
        <v>1363</v>
      </c>
    </row>
    <row r="649" customFormat="false" ht="15" hidden="false" customHeight="false" outlineLevel="0" collapsed="false">
      <c r="A649" s="0" t="s">
        <v>39</v>
      </c>
      <c r="B649" s="0" t="s">
        <v>469</v>
      </c>
      <c r="C649" s="0" t="s">
        <v>470</v>
      </c>
      <c r="D649" s="0" t="s">
        <v>1361</v>
      </c>
      <c r="E649" s="0" t="s">
        <v>1364</v>
      </c>
      <c r="F649" s="0" t="s">
        <v>1365</v>
      </c>
    </row>
    <row r="650" customFormat="false" ht="15" hidden="false" customHeight="false" outlineLevel="0" collapsed="false">
      <c r="A650" s="0" t="s">
        <v>39</v>
      </c>
      <c r="B650" s="0" t="s">
        <v>471</v>
      </c>
      <c r="C650" s="0" t="s">
        <v>472</v>
      </c>
      <c r="D650" s="0" t="s">
        <v>1361</v>
      </c>
      <c r="E650" s="0" t="s">
        <v>1366</v>
      </c>
      <c r="F650" s="0" t="s">
        <v>1367</v>
      </c>
    </row>
    <row r="651" customFormat="false" ht="15" hidden="false" customHeight="false" outlineLevel="0" collapsed="false">
      <c r="A651" s="0" t="s">
        <v>39</v>
      </c>
      <c r="B651" s="0" t="s">
        <v>473</v>
      </c>
      <c r="C651" s="0" t="s">
        <v>474</v>
      </c>
      <c r="D651" s="0" t="s">
        <v>1361</v>
      </c>
      <c r="E651" s="0" t="s">
        <v>1368</v>
      </c>
      <c r="F651" s="0" t="s">
        <v>1369</v>
      </c>
    </row>
    <row r="652" customFormat="false" ht="15" hidden="false" customHeight="false" outlineLevel="0" collapsed="false">
      <c r="A652" s="0" t="s">
        <v>39</v>
      </c>
      <c r="B652" s="0" t="s">
        <v>475</v>
      </c>
      <c r="C652" s="0" t="s">
        <v>476</v>
      </c>
      <c r="D652" s="0" t="s">
        <v>1361</v>
      </c>
      <c r="E652" s="0" t="s">
        <v>1370</v>
      </c>
      <c r="F652" s="0" t="s">
        <v>1371</v>
      </c>
    </row>
    <row r="653" customFormat="false" ht="15" hidden="false" customHeight="false" outlineLevel="0" collapsed="false">
      <c r="A653" s="0" t="s">
        <v>39</v>
      </c>
      <c r="B653" s="0" t="s">
        <v>477</v>
      </c>
      <c r="C653" s="0" t="s">
        <v>478</v>
      </c>
      <c r="D653" s="0" t="s">
        <v>1361</v>
      </c>
      <c r="E653" s="0" t="s">
        <v>1372</v>
      </c>
      <c r="F653" s="0" t="s">
        <v>1373</v>
      </c>
    </row>
    <row r="654" customFormat="false" ht="15" hidden="false" customHeight="false" outlineLevel="0" collapsed="false">
      <c r="A654" s="0" t="s">
        <v>49</v>
      </c>
      <c r="B654" s="0" t="s">
        <v>740</v>
      </c>
      <c r="C654" s="0" t="s">
        <v>741</v>
      </c>
      <c r="D654" s="0" t="s">
        <v>1361</v>
      </c>
      <c r="E654" s="0" t="s">
        <v>1347</v>
      </c>
      <c r="F654" s="0" t="s">
        <v>1348</v>
      </c>
    </row>
    <row r="655" customFormat="false" ht="15" hidden="false" customHeight="false" outlineLevel="0" collapsed="false">
      <c r="A655" s="0" t="s">
        <v>49</v>
      </c>
      <c r="B655" s="0" t="s">
        <v>743</v>
      </c>
      <c r="C655" s="0" t="s">
        <v>744</v>
      </c>
      <c r="D655" s="0" t="s">
        <v>1361</v>
      </c>
      <c r="E655" s="0" t="s">
        <v>1349</v>
      </c>
      <c r="F655" s="0" t="s">
        <v>1350</v>
      </c>
    </row>
    <row r="656" customFormat="false" ht="15" hidden="false" customHeight="false" outlineLevel="0" collapsed="false">
      <c r="A656" s="0" t="s">
        <v>49</v>
      </c>
      <c r="B656" s="0" t="s">
        <v>746</v>
      </c>
      <c r="C656" s="0" t="s">
        <v>747</v>
      </c>
      <c r="D656" s="0" t="s">
        <v>265</v>
      </c>
      <c r="E656" s="0" t="s">
        <v>1351</v>
      </c>
    </row>
    <row r="657" customFormat="false" ht="15" hidden="false" customHeight="false" outlineLevel="0" collapsed="false">
      <c r="A657" s="0" t="s">
        <v>49</v>
      </c>
      <c r="B657" s="0" t="s">
        <v>749</v>
      </c>
      <c r="C657" s="0" t="s">
        <v>750</v>
      </c>
      <c r="D657" s="0" t="s">
        <v>231</v>
      </c>
      <c r="E657" s="0" t="s">
        <v>1357</v>
      </c>
      <c r="F657" s="0" t="s">
        <v>1358</v>
      </c>
    </row>
    <row r="658" customFormat="false" ht="15" hidden="false" customHeight="false" outlineLevel="0" collapsed="false">
      <c r="A658" s="0" t="s">
        <v>49</v>
      </c>
      <c r="B658" s="0" t="s">
        <v>752</v>
      </c>
      <c r="C658" s="0" t="s">
        <v>753</v>
      </c>
      <c r="D658" s="0" t="s">
        <v>231</v>
      </c>
      <c r="E658" s="0" t="s">
        <v>1359</v>
      </c>
      <c r="F658" s="0" t="s">
        <v>1360</v>
      </c>
    </row>
    <row r="659" customFormat="false" ht="15" hidden="false" customHeight="false" outlineLevel="0" collapsed="false">
      <c r="A659" s="0" t="s">
        <v>49</v>
      </c>
      <c r="B659" s="0" t="s">
        <v>755</v>
      </c>
      <c r="C659" s="0" t="s">
        <v>756</v>
      </c>
      <c r="D659" s="0" t="s">
        <v>231</v>
      </c>
      <c r="E659" s="0" t="s">
        <v>1557</v>
      </c>
      <c r="F659" s="0" t="s">
        <v>1560</v>
      </c>
    </row>
    <row r="660" customFormat="false" ht="15" hidden="false" customHeight="false" outlineLevel="0" collapsed="false">
      <c r="A660" s="0" t="s">
        <v>49</v>
      </c>
      <c r="B660" s="0" t="s">
        <v>758</v>
      </c>
      <c r="C660" s="0" t="s">
        <v>759</v>
      </c>
      <c r="D660" s="0" t="s">
        <v>231</v>
      </c>
      <c r="E660" s="0" t="s">
        <v>1581</v>
      </c>
      <c r="F660" s="0" t="s">
        <v>1584</v>
      </c>
    </row>
    <row r="661" customFormat="false" ht="15" hidden="false" customHeight="false" outlineLevel="0" collapsed="false">
      <c r="A661" s="0" t="s">
        <v>49</v>
      </c>
      <c r="B661" s="0" t="s">
        <v>761</v>
      </c>
      <c r="C661" s="0" t="s">
        <v>762</v>
      </c>
      <c r="D661" s="0" t="s">
        <v>231</v>
      </c>
      <c r="E661" s="0" t="s">
        <v>1362</v>
      </c>
      <c r="F661" s="0" t="s">
        <v>1363</v>
      </c>
    </row>
    <row r="662" customFormat="false" ht="15" hidden="false" customHeight="false" outlineLevel="0" collapsed="false">
      <c r="A662" s="0" t="s">
        <v>49</v>
      </c>
      <c r="B662" s="0" t="s">
        <v>764</v>
      </c>
      <c r="C662" s="0" t="s">
        <v>765</v>
      </c>
      <c r="D662" s="0" t="s">
        <v>1361</v>
      </c>
      <c r="E662" s="0" t="s">
        <v>1368</v>
      </c>
      <c r="F662" s="0" t="s">
        <v>1369</v>
      </c>
    </row>
    <row r="663" customFormat="false" ht="15" hidden="false" customHeight="false" outlineLevel="0" collapsed="false">
      <c r="A663" s="0" t="s">
        <v>49</v>
      </c>
      <c r="B663" s="0" t="s">
        <v>767</v>
      </c>
      <c r="C663" s="0" t="s">
        <v>768</v>
      </c>
      <c r="D663" s="0" t="s">
        <v>231</v>
      </c>
      <c r="E663" s="0" t="s">
        <v>1370</v>
      </c>
      <c r="F663" s="0" t="s">
        <v>1371</v>
      </c>
    </row>
    <row r="664" customFormat="false" ht="15" hidden="false" customHeight="false" outlineLevel="0" collapsed="false">
      <c r="A664" s="0" t="s">
        <v>49</v>
      </c>
      <c r="B664" s="0" t="s">
        <v>770</v>
      </c>
      <c r="C664" s="0" t="s">
        <v>771</v>
      </c>
      <c r="D664" s="0" t="s">
        <v>231</v>
      </c>
      <c r="E664" s="0" t="s">
        <v>1372</v>
      </c>
      <c r="F664" s="0" t="s">
        <v>1373</v>
      </c>
    </row>
    <row r="665" customFormat="false" ht="15" hidden="false" customHeight="false" outlineLevel="0" collapsed="false">
      <c r="A665" s="0" t="s">
        <v>49</v>
      </c>
      <c r="B665" s="0" t="s">
        <v>773</v>
      </c>
      <c r="C665" s="0" t="s">
        <v>774</v>
      </c>
      <c r="D665" s="0" t="s">
        <v>265</v>
      </c>
      <c r="E665" s="0" t="s">
        <v>1374</v>
      </c>
    </row>
    <row r="666" customFormat="false" ht="15" hidden="false" customHeight="false" outlineLevel="0" collapsed="false">
      <c r="A666" s="0" t="s">
        <v>49</v>
      </c>
      <c r="B666" s="0" t="s">
        <v>775</v>
      </c>
      <c r="C666" s="0" t="s">
        <v>776</v>
      </c>
      <c r="D666" s="0" t="s">
        <v>265</v>
      </c>
      <c r="E666" s="0" t="s">
        <v>1376</v>
      </c>
    </row>
    <row r="667" customFormat="false" ht="15" hidden="false" customHeight="false" outlineLevel="0" collapsed="false">
      <c r="A667" s="0" t="s">
        <v>49</v>
      </c>
      <c r="B667" s="0" t="s">
        <v>777</v>
      </c>
      <c r="C667" s="0" t="s">
        <v>778</v>
      </c>
      <c r="D667" s="0" t="s">
        <v>190</v>
      </c>
      <c r="E667" s="0" t="s">
        <v>1377</v>
      </c>
      <c r="F667" s="0" t="s">
        <v>1658</v>
      </c>
    </row>
    <row r="668" customFormat="false" ht="15" hidden="false" customHeight="false" outlineLevel="0" collapsed="false">
      <c r="A668" s="0" t="s">
        <v>33</v>
      </c>
      <c r="B668" s="0" t="s">
        <v>2254</v>
      </c>
      <c r="C668" s="0" t="s">
        <v>2255</v>
      </c>
      <c r="D668" s="0" t="s">
        <v>1361</v>
      </c>
      <c r="E668" s="0" t="s">
        <v>1316</v>
      </c>
    </row>
    <row r="669" customFormat="false" ht="15" hidden="false" customHeight="false" outlineLevel="0" collapsed="false">
      <c r="A669" s="0" t="s">
        <v>33</v>
      </c>
      <c r="B669" s="0" t="s">
        <v>2256</v>
      </c>
      <c r="C669" s="0" t="s">
        <v>2257</v>
      </c>
      <c r="D669" s="0" t="s">
        <v>1361</v>
      </c>
      <c r="E669" s="0" t="s">
        <v>1351</v>
      </c>
    </row>
    <row r="670" customFormat="false" ht="15" hidden="false" customHeight="false" outlineLevel="0" collapsed="false">
      <c r="A670" s="0" t="s">
        <v>33</v>
      </c>
      <c r="B670" s="0" t="s">
        <v>2258</v>
      </c>
      <c r="C670" s="0" t="s">
        <v>2259</v>
      </c>
      <c r="D670" s="0" t="s">
        <v>169</v>
      </c>
      <c r="E670" s="0" t="s">
        <v>1352</v>
      </c>
    </row>
    <row r="671" customFormat="false" ht="15" hidden="false" customHeight="false" outlineLevel="0" collapsed="false">
      <c r="A671" s="0" t="s">
        <v>33</v>
      </c>
      <c r="B671" s="0" t="s">
        <v>2260</v>
      </c>
      <c r="C671" s="0" t="s">
        <v>2261</v>
      </c>
      <c r="D671" s="0" t="s">
        <v>1361</v>
      </c>
      <c r="E671" s="0" t="s">
        <v>1455</v>
      </c>
    </row>
    <row r="672" customFormat="false" ht="15" hidden="false" customHeight="false" outlineLevel="0" collapsed="false">
      <c r="A672" s="0" t="s">
        <v>33</v>
      </c>
      <c r="B672" s="0" t="s">
        <v>2262</v>
      </c>
      <c r="C672" s="0" t="s">
        <v>2263</v>
      </c>
      <c r="D672" s="0" t="s">
        <v>190</v>
      </c>
      <c r="E672" s="0" t="s">
        <v>1458</v>
      </c>
    </row>
    <row r="673" customFormat="false" ht="15" hidden="false" customHeight="false" outlineLevel="0" collapsed="false">
      <c r="A673" s="0" t="s">
        <v>33</v>
      </c>
      <c r="B673" s="0" t="s">
        <v>2264</v>
      </c>
      <c r="C673" s="0" t="s">
        <v>2265</v>
      </c>
      <c r="D673" s="0" t="s">
        <v>1361</v>
      </c>
      <c r="E673" s="0" t="s">
        <v>1317</v>
      </c>
    </row>
    <row r="674" customFormat="false" ht="15" hidden="false" customHeight="false" outlineLevel="0" collapsed="false">
      <c r="A674" s="0" t="s">
        <v>33</v>
      </c>
      <c r="B674" s="0" t="s">
        <v>2266</v>
      </c>
      <c r="C674" s="0" t="s">
        <v>2267</v>
      </c>
      <c r="D674" s="0" t="s">
        <v>1361</v>
      </c>
      <c r="E674" s="0" t="s">
        <v>1353</v>
      </c>
    </row>
    <row r="675" customFormat="false" ht="15" hidden="false" customHeight="false" outlineLevel="0" collapsed="false">
      <c r="A675" s="0" t="s">
        <v>33</v>
      </c>
      <c r="B675" s="0" t="s">
        <v>2268</v>
      </c>
      <c r="C675" s="0" t="s">
        <v>2269</v>
      </c>
      <c r="D675" s="0" t="s">
        <v>169</v>
      </c>
      <c r="E675" s="0" t="s">
        <v>1354</v>
      </c>
    </row>
    <row r="676" customFormat="false" ht="15" hidden="false" customHeight="false" outlineLevel="0" collapsed="false">
      <c r="A676" s="0" t="s">
        <v>33</v>
      </c>
      <c r="B676" s="0" t="s">
        <v>2270</v>
      </c>
      <c r="C676" s="0" t="s">
        <v>2271</v>
      </c>
      <c r="D676" s="0" t="s">
        <v>1361</v>
      </c>
      <c r="E676" s="0" t="s">
        <v>1476</v>
      </c>
    </row>
    <row r="677" customFormat="false" ht="15" hidden="false" customHeight="false" outlineLevel="0" collapsed="false">
      <c r="A677" s="0" t="s">
        <v>33</v>
      </c>
      <c r="B677" s="0" t="s">
        <v>2272</v>
      </c>
      <c r="C677" s="0" t="s">
        <v>2273</v>
      </c>
      <c r="D677" s="0" t="s">
        <v>190</v>
      </c>
      <c r="E677" s="0" t="s">
        <v>1479</v>
      </c>
    </row>
    <row r="678" customFormat="false" ht="15" hidden="false" customHeight="false" outlineLevel="0" collapsed="false">
      <c r="A678" s="0" t="s">
        <v>33</v>
      </c>
      <c r="B678" s="0" t="s">
        <v>2274</v>
      </c>
      <c r="C678" s="0" t="s">
        <v>2275</v>
      </c>
      <c r="D678" s="0" t="s">
        <v>1361</v>
      </c>
      <c r="E678" s="0" t="s">
        <v>1319</v>
      </c>
    </row>
    <row r="679" customFormat="false" ht="15" hidden="false" customHeight="false" outlineLevel="0" collapsed="false">
      <c r="A679" s="0" t="s">
        <v>33</v>
      </c>
      <c r="B679" s="0" t="s">
        <v>2276</v>
      </c>
      <c r="C679" s="0" t="s">
        <v>2277</v>
      </c>
      <c r="D679" s="0" t="s">
        <v>1361</v>
      </c>
      <c r="E679" s="0" t="s">
        <v>1355</v>
      </c>
    </row>
    <row r="680" customFormat="false" ht="15" hidden="false" customHeight="false" outlineLevel="0" collapsed="false">
      <c r="A680" s="0" t="s">
        <v>33</v>
      </c>
      <c r="B680" s="0" t="s">
        <v>2278</v>
      </c>
      <c r="C680" s="0" t="s">
        <v>2279</v>
      </c>
      <c r="D680" s="0" t="s">
        <v>169</v>
      </c>
      <c r="E680" s="0" t="s">
        <v>1356</v>
      </c>
    </row>
    <row r="681" customFormat="false" ht="15" hidden="false" customHeight="false" outlineLevel="0" collapsed="false">
      <c r="A681" s="0" t="s">
        <v>33</v>
      </c>
      <c r="B681" s="0" t="s">
        <v>2280</v>
      </c>
      <c r="C681" s="0" t="s">
        <v>2281</v>
      </c>
      <c r="D681" s="0" t="s">
        <v>1361</v>
      </c>
      <c r="E681" s="0" t="s">
        <v>1497</v>
      </c>
    </row>
    <row r="682" customFormat="false" ht="15" hidden="false" customHeight="false" outlineLevel="0" collapsed="false">
      <c r="A682" s="0" t="s">
        <v>33</v>
      </c>
      <c r="B682" s="0" t="s">
        <v>2282</v>
      </c>
      <c r="C682" s="0" t="s">
        <v>2283</v>
      </c>
      <c r="D682" s="0" t="s">
        <v>190</v>
      </c>
      <c r="E682" s="0" t="s">
        <v>1500</v>
      </c>
    </row>
    <row r="683" customFormat="false" ht="15" hidden="false" customHeight="false" outlineLevel="0" collapsed="false">
      <c r="A683" s="0" t="s">
        <v>33</v>
      </c>
      <c r="B683" s="0" t="s">
        <v>2284</v>
      </c>
      <c r="C683" s="0" t="s">
        <v>2285</v>
      </c>
      <c r="D683" s="0" t="s">
        <v>1361</v>
      </c>
      <c r="E683" s="0" t="s">
        <v>1320</v>
      </c>
    </row>
    <row r="684" customFormat="false" ht="15" hidden="false" customHeight="false" outlineLevel="0" collapsed="false">
      <c r="A684" s="0" t="s">
        <v>33</v>
      </c>
      <c r="B684" s="0" t="s">
        <v>2286</v>
      </c>
      <c r="C684" s="0" t="s">
        <v>2287</v>
      </c>
      <c r="D684" s="0" t="s">
        <v>1361</v>
      </c>
      <c r="E684" s="0" t="s">
        <v>1357</v>
      </c>
    </row>
    <row r="685" customFormat="false" ht="15" hidden="false" customHeight="false" outlineLevel="0" collapsed="false">
      <c r="A685" s="0" t="s">
        <v>33</v>
      </c>
      <c r="B685" s="0" t="s">
        <v>2288</v>
      </c>
      <c r="C685" s="0" t="s">
        <v>2289</v>
      </c>
      <c r="D685" s="0" t="s">
        <v>169</v>
      </c>
      <c r="E685" s="0" t="s">
        <v>1358</v>
      </c>
    </row>
    <row r="686" customFormat="false" ht="15" hidden="false" customHeight="false" outlineLevel="0" collapsed="false">
      <c r="A686" s="0" t="s">
        <v>33</v>
      </c>
      <c r="B686" s="0" t="s">
        <v>2290</v>
      </c>
      <c r="C686" s="0" t="s">
        <v>2291</v>
      </c>
      <c r="D686" s="0" t="s">
        <v>1361</v>
      </c>
      <c r="E686" s="0" t="s">
        <v>1518</v>
      </c>
    </row>
    <row r="687" customFormat="false" ht="15" hidden="false" customHeight="false" outlineLevel="0" collapsed="false">
      <c r="A687" s="0" t="s">
        <v>33</v>
      </c>
      <c r="B687" s="0" t="s">
        <v>2292</v>
      </c>
      <c r="C687" s="0" t="s">
        <v>2293</v>
      </c>
      <c r="D687" s="0" t="s">
        <v>190</v>
      </c>
      <c r="E687" s="0" t="s">
        <v>1521</v>
      </c>
    </row>
    <row r="688" customFormat="false" ht="15" hidden="false" customHeight="false" outlineLevel="0" collapsed="false">
      <c r="A688" s="0" t="s">
        <v>33</v>
      </c>
      <c r="B688" s="0" t="s">
        <v>2294</v>
      </c>
      <c r="C688" s="0" t="s">
        <v>2295</v>
      </c>
      <c r="D688" s="0" t="s">
        <v>1361</v>
      </c>
      <c r="E688" s="0" t="s">
        <v>1321</v>
      </c>
    </row>
    <row r="689" customFormat="false" ht="15" hidden="false" customHeight="false" outlineLevel="0" collapsed="false">
      <c r="A689" s="0" t="s">
        <v>33</v>
      </c>
      <c r="B689" s="0" t="s">
        <v>2296</v>
      </c>
      <c r="C689" s="0" t="s">
        <v>2297</v>
      </c>
      <c r="D689" s="0" t="s">
        <v>1361</v>
      </c>
      <c r="E689" s="0" t="s">
        <v>1359</v>
      </c>
    </row>
    <row r="690" customFormat="false" ht="15" hidden="false" customHeight="false" outlineLevel="0" collapsed="false">
      <c r="A690" s="0" t="s">
        <v>33</v>
      </c>
      <c r="B690" s="0" t="s">
        <v>2298</v>
      </c>
      <c r="C690" s="0" t="s">
        <v>2299</v>
      </c>
      <c r="D690" s="0" t="s">
        <v>169</v>
      </c>
      <c r="E690" s="0" t="s">
        <v>1360</v>
      </c>
    </row>
    <row r="691" customFormat="false" ht="15" hidden="false" customHeight="false" outlineLevel="0" collapsed="false">
      <c r="A691" s="0" t="s">
        <v>33</v>
      </c>
      <c r="B691" s="0" t="s">
        <v>2300</v>
      </c>
      <c r="C691" s="0" t="s">
        <v>2301</v>
      </c>
      <c r="D691" s="0" t="s">
        <v>1361</v>
      </c>
      <c r="E691" s="0" t="s">
        <v>1539</v>
      </c>
    </row>
    <row r="692" customFormat="false" ht="15" hidden="false" customHeight="false" outlineLevel="0" collapsed="false">
      <c r="A692" s="0" t="s">
        <v>33</v>
      </c>
      <c r="B692" s="0" t="s">
        <v>2302</v>
      </c>
      <c r="C692" s="0" t="s">
        <v>2303</v>
      </c>
      <c r="D692" s="0" t="s">
        <v>190</v>
      </c>
      <c r="E692" s="0" t="s">
        <v>1542</v>
      </c>
    </row>
    <row r="693" customFormat="false" ht="15" hidden="false" customHeight="false" outlineLevel="0" collapsed="false">
      <c r="A693" s="0" t="s">
        <v>33</v>
      </c>
      <c r="B693" s="0" t="s">
        <v>2304</v>
      </c>
      <c r="C693" s="0" t="s">
        <v>2305</v>
      </c>
      <c r="D693" s="0" t="s">
        <v>1361</v>
      </c>
      <c r="E693" s="0" t="s">
        <v>1554</v>
      </c>
    </row>
    <row r="694" customFormat="false" ht="15" hidden="false" customHeight="false" outlineLevel="0" collapsed="false">
      <c r="A694" s="0" t="s">
        <v>33</v>
      </c>
      <c r="B694" s="0" t="s">
        <v>2306</v>
      </c>
      <c r="C694" s="0" t="s">
        <v>2307</v>
      </c>
      <c r="D694" s="0" t="s">
        <v>1361</v>
      </c>
      <c r="E694" s="0" t="s">
        <v>1557</v>
      </c>
    </row>
    <row r="695" customFormat="false" ht="15" hidden="false" customHeight="false" outlineLevel="0" collapsed="false">
      <c r="A695" s="0" t="s">
        <v>33</v>
      </c>
      <c r="B695" s="0" t="s">
        <v>2308</v>
      </c>
      <c r="C695" s="0" t="s">
        <v>2309</v>
      </c>
      <c r="D695" s="0" t="s">
        <v>169</v>
      </c>
      <c r="E695" s="0" t="s">
        <v>1560</v>
      </c>
    </row>
    <row r="696" customFormat="false" ht="15" hidden="false" customHeight="false" outlineLevel="0" collapsed="false">
      <c r="A696" s="0" t="s">
        <v>33</v>
      </c>
      <c r="B696" s="0" t="s">
        <v>2310</v>
      </c>
      <c r="C696" s="0" t="s">
        <v>2311</v>
      </c>
      <c r="D696" s="0" t="s">
        <v>1361</v>
      </c>
      <c r="E696" s="0" t="s">
        <v>1563</v>
      </c>
    </row>
    <row r="697" customFormat="false" ht="15" hidden="false" customHeight="false" outlineLevel="0" collapsed="false">
      <c r="A697" s="0" t="s">
        <v>33</v>
      </c>
      <c r="B697" s="0" t="s">
        <v>2312</v>
      </c>
      <c r="C697" s="0" t="s">
        <v>2313</v>
      </c>
      <c r="D697" s="0" t="s">
        <v>190</v>
      </c>
      <c r="E697" s="0" t="s">
        <v>1566</v>
      </c>
    </row>
    <row r="698" customFormat="false" ht="15" hidden="false" customHeight="false" outlineLevel="0" collapsed="false">
      <c r="A698" s="0" t="s">
        <v>33</v>
      </c>
      <c r="B698" s="0" t="s">
        <v>2314</v>
      </c>
      <c r="C698" s="0" t="s">
        <v>2315</v>
      </c>
      <c r="D698" s="0" t="s">
        <v>1361</v>
      </c>
      <c r="E698" s="0" t="s">
        <v>1578</v>
      </c>
    </row>
    <row r="699" customFormat="false" ht="15" hidden="false" customHeight="false" outlineLevel="0" collapsed="false">
      <c r="A699" s="0" t="s">
        <v>33</v>
      </c>
      <c r="B699" s="0" t="s">
        <v>2316</v>
      </c>
      <c r="C699" s="0" t="s">
        <v>2317</v>
      </c>
      <c r="D699" s="0" t="s">
        <v>1361</v>
      </c>
      <c r="E699" s="0" t="s">
        <v>1581</v>
      </c>
    </row>
    <row r="700" customFormat="false" ht="15" hidden="false" customHeight="false" outlineLevel="0" collapsed="false">
      <c r="A700" s="0" t="s">
        <v>33</v>
      </c>
      <c r="B700" s="0" t="s">
        <v>2318</v>
      </c>
      <c r="C700" s="0" t="s">
        <v>2319</v>
      </c>
      <c r="D700" s="0" t="s">
        <v>169</v>
      </c>
      <c r="E700" s="0" t="s">
        <v>1584</v>
      </c>
    </row>
    <row r="701" customFormat="false" ht="15" hidden="false" customHeight="false" outlineLevel="0" collapsed="false">
      <c r="A701" s="0" t="s">
        <v>33</v>
      </c>
      <c r="B701" s="0" t="s">
        <v>2320</v>
      </c>
      <c r="C701" s="0" t="s">
        <v>2321</v>
      </c>
      <c r="D701" s="0" t="s">
        <v>1361</v>
      </c>
      <c r="E701" s="0" t="s">
        <v>1587</v>
      </c>
    </row>
    <row r="702" customFormat="false" ht="15" hidden="false" customHeight="false" outlineLevel="0" collapsed="false">
      <c r="A702" s="0" t="s">
        <v>33</v>
      </c>
      <c r="B702" s="0" t="s">
        <v>2322</v>
      </c>
      <c r="C702" s="0" t="s">
        <v>2323</v>
      </c>
      <c r="D702" s="0" t="s">
        <v>190</v>
      </c>
      <c r="E702" s="0" t="s">
        <v>1590</v>
      </c>
    </row>
    <row r="703" customFormat="false" ht="15" hidden="false" customHeight="false" outlineLevel="0" collapsed="false">
      <c r="A703" s="0" t="s">
        <v>33</v>
      </c>
      <c r="B703" s="0" t="s">
        <v>2324</v>
      </c>
      <c r="C703" s="0" t="s">
        <v>2325</v>
      </c>
      <c r="D703" s="0" t="s">
        <v>1361</v>
      </c>
      <c r="E703" s="0" t="s">
        <v>1322</v>
      </c>
    </row>
    <row r="704" customFormat="false" ht="15" hidden="false" customHeight="false" outlineLevel="0" collapsed="false">
      <c r="A704" s="0" t="s">
        <v>33</v>
      </c>
      <c r="B704" s="0" t="s">
        <v>2326</v>
      </c>
      <c r="C704" s="0" t="s">
        <v>2327</v>
      </c>
      <c r="D704" s="0" t="s">
        <v>1361</v>
      </c>
      <c r="E704" s="0" t="s">
        <v>1362</v>
      </c>
    </row>
    <row r="705" customFormat="false" ht="15" hidden="false" customHeight="false" outlineLevel="0" collapsed="false">
      <c r="A705" s="0" t="s">
        <v>33</v>
      </c>
      <c r="B705" s="0" t="s">
        <v>2328</v>
      </c>
      <c r="C705" s="0" t="s">
        <v>2329</v>
      </c>
      <c r="D705" s="0" t="s">
        <v>169</v>
      </c>
      <c r="E705" s="0" t="s">
        <v>1363</v>
      </c>
    </row>
    <row r="706" customFormat="false" ht="15" hidden="false" customHeight="false" outlineLevel="0" collapsed="false">
      <c r="A706" s="0" t="s">
        <v>33</v>
      </c>
      <c r="B706" s="0" t="s">
        <v>2330</v>
      </c>
      <c r="C706" s="0" t="s">
        <v>2331</v>
      </c>
      <c r="D706" s="0" t="s">
        <v>1361</v>
      </c>
      <c r="E706" s="0" t="s">
        <v>1608</v>
      </c>
    </row>
    <row r="707" customFormat="false" ht="15" hidden="false" customHeight="false" outlineLevel="0" collapsed="false">
      <c r="A707" s="0" t="s">
        <v>33</v>
      </c>
      <c r="B707" s="0" t="s">
        <v>2332</v>
      </c>
      <c r="C707" s="0" t="s">
        <v>2333</v>
      </c>
      <c r="D707" s="0" t="s">
        <v>190</v>
      </c>
      <c r="E707" s="0" t="s">
        <v>1611</v>
      </c>
    </row>
    <row r="708" customFormat="false" ht="15" hidden="false" customHeight="false" outlineLevel="0" collapsed="false">
      <c r="A708" s="0" t="s">
        <v>35</v>
      </c>
      <c r="B708" s="0" t="s">
        <v>2334</v>
      </c>
      <c r="C708" s="0" t="s">
        <v>2335</v>
      </c>
      <c r="D708" s="0" t="s">
        <v>265</v>
      </c>
      <c r="E708" s="0" t="s">
        <v>1316</v>
      </c>
    </row>
    <row r="709" customFormat="false" ht="15" hidden="false" customHeight="false" outlineLevel="0" collapsed="false">
      <c r="A709" s="0" t="s">
        <v>35</v>
      </c>
      <c r="B709" s="0" t="s">
        <v>2336</v>
      </c>
      <c r="C709" s="0" t="s">
        <v>2337</v>
      </c>
      <c r="D709" s="0" t="s">
        <v>265</v>
      </c>
      <c r="E709" s="0" t="s">
        <v>1351</v>
      </c>
    </row>
    <row r="710" customFormat="false" ht="15" hidden="false" customHeight="false" outlineLevel="0" collapsed="false">
      <c r="A710" s="0" t="s">
        <v>35</v>
      </c>
      <c r="B710" s="0" t="s">
        <v>2338</v>
      </c>
      <c r="C710" s="0" t="s">
        <v>2339</v>
      </c>
      <c r="D710" s="0" t="s">
        <v>2340</v>
      </c>
      <c r="E710" s="0" t="s">
        <v>1352</v>
      </c>
    </row>
    <row r="711" customFormat="false" ht="15" hidden="false" customHeight="false" outlineLevel="0" collapsed="false">
      <c r="A711" s="0" t="s">
        <v>35</v>
      </c>
      <c r="B711" s="0" t="s">
        <v>2341</v>
      </c>
      <c r="C711" s="0" t="s">
        <v>2342</v>
      </c>
      <c r="D711" s="0" t="s">
        <v>2340</v>
      </c>
      <c r="E711" s="0" t="s">
        <v>1455</v>
      </c>
    </row>
    <row r="712" customFormat="false" ht="15" hidden="false" customHeight="false" outlineLevel="0" collapsed="false">
      <c r="A712" s="0" t="s">
        <v>35</v>
      </c>
      <c r="B712" s="0" t="s">
        <v>2343</v>
      </c>
      <c r="C712" s="0" t="s">
        <v>2344</v>
      </c>
      <c r="D712" s="0" t="s">
        <v>2345</v>
      </c>
      <c r="E712" s="0" t="s">
        <v>1458</v>
      </c>
    </row>
    <row r="713" customFormat="false" ht="15" hidden="false" customHeight="false" outlineLevel="0" collapsed="false">
      <c r="A713" s="0" t="s">
        <v>35</v>
      </c>
      <c r="B713" s="0" t="s">
        <v>2346</v>
      </c>
      <c r="C713" s="0" t="s">
        <v>2347</v>
      </c>
      <c r="D713" s="0" t="s">
        <v>2345</v>
      </c>
      <c r="E713" s="0" t="s">
        <v>1461</v>
      </c>
    </row>
    <row r="714" customFormat="false" ht="15" hidden="false" customHeight="false" outlineLevel="0" collapsed="false">
      <c r="A714" s="0" t="s">
        <v>35</v>
      </c>
      <c r="B714" s="0" t="s">
        <v>2348</v>
      </c>
      <c r="C714" s="0" t="s">
        <v>2349</v>
      </c>
      <c r="D714" s="0" t="s">
        <v>2350</v>
      </c>
      <c r="E714" s="0" t="s">
        <v>1464</v>
      </c>
    </row>
    <row r="715" customFormat="false" ht="15" hidden="false" customHeight="false" outlineLevel="0" collapsed="false">
      <c r="A715" s="0" t="s">
        <v>35</v>
      </c>
      <c r="B715" s="0" t="s">
        <v>2351</v>
      </c>
      <c r="C715" s="0" t="s">
        <v>2352</v>
      </c>
      <c r="D715" s="0" t="s">
        <v>1361</v>
      </c>
      <c r="E715" s="0" t="s">
        <v>1467</v>
      </c>
    </row>
    <row r="716" customFormat="false" ht="15" hidden="false" customHeight="false" outlineLevel="0" collapsed="false">
      <c r="A716" s="0" t="s">
        <v>35</v>
      </c>
      <c r="B716" s="0" t="s">
        <v>2353</v>
      </c>
      <c r="C716" s="0" t="s">
        <v>2354</v>
      </c>
      <c r="D716" s="0" t="s">
        <v>1361</v>
      </c>
      <c r="E716" s="0" t="s">
        <v>2355</v>
      </c>
    </row>
    <row r="717" customFormat="false" ht="15" hidden="false" customHeight="false" outlineLevel="0" collapsed="false">
      <c r="A717" s="0" t="s">
        <v>35</v>
      </c>
      <c r="B717" s="0" t="s">
        <v>2356</v>
      </c>
      <c r="C717" s="0" t="s">
        <v>2357</v>
      </c>
      <c r="D717" s="0" t="s">
        <v>1361</v>
      </c>
      <c r="E717" s="0" t="s">
        <v>2358</v>
      </c>
    </row>
    <row r="718" customFormat="false" ht="15" hidden="false" customHeight="false" outlineLevel="0" collapsed="false">
      <c r="A718" s="0" t="s">
        <v>35</v>
      </c>
      <c r="B718" s="0" t="s">
        <v>2359</v>
      </c>
      <c r="C718" s="0" t="s">
        <v>2360</v>
      </c>
      <c r="D718" s="0" t="s">
        <v>1361</v>
      </c>
      <c r="E718" s="0" t="s">
        <v>2361</v>
      </c>
    </row>
    <row r="719" customFormat="false" ht="15" hidden="false" customHeight="false" outlineLevel="0" collapsed="false">
      <c r="A719" s="0" t="s">
        <v>35</v>
      </c>
      <c r="B719" s="0" t="s">
        <v>2362</v>
      </c>
      <c r="C719" s="0" t="s">
        <v>2363</v>
      </c>
      <c r="D719" s="0" t="s">
        <v>178</v>
      </c>
      <c r="E719" s="0" t="s">
        <v>2364</v>
      </c>
    </row>
    <row r="720" customFormat="false" ht="15" hidden="false" customHeight="false" outlineLevel="0" collapsed="false">
      <c r="A720" s="0" t="s">
        <v>35</v>
      </c>
      <c r="B720" s="0" t="s">
        <v>2365</v>
      </c>
      <c r="C720" s="0" t="s">
        <v>2366</v>
      </c>
      <c r="D720" s="0" t="s">
        <v>178</v>
      </c>
      <c r="E720" s="0" t="s">
        <v>2367</v>
      </c>
    </row>
    <row r="721" customFormat="false" ht="15" hidden="false" customHeight="false" outlineLevel="0" collapsed="false">
      <c r="A721" s="0" t="s">
        <v>35</v>
      </c>
      <c r="B721" s="0" t="s">
        <v>2368</v>
      </c>
      <c r="C721" s="0" t="s">
        <v>2369</v>
      </c>
      <c r="D721" s="0" t="s">
        <v>265</v>
      </c>
      <c r="E721" s="0" t="s">
        <v>1317</v>
      </c>
    </row>
    <row r="722" customFormat="false" ht="15" hidden="false" customHeight="false" outlineLevel="0" collapsed="false">
      <c r="A722" s="0" t="s">
        <v>35</v>
      </c>
      <c r="B722" s="0" t="s">
        <v>2370</v>
      </c>
      <c r="C722" s="0" t="s">
        <v>2371</v>
      </c>
      <c r="D722" s="0" t="s">
        <v>265</v>
      </c>
      <c r="E722" s="0" t="s">
        <v>1353</v>
      </c>
    </row>
    <row r="723" customFormat="false" ht="15" hidden="false" customHeight="false" outlineLevel="0" collapsed="false">
      <c r="A723" s="0" t="s">
        <v>35</v>
      </c>
      <c r="B723" s="0" t="s">
        <v>2372</v>
      </c>
      <c r="C723" s="0" t="s">
        <v>2373</v>
      </c>
      <c r="D723" s="0" t="s">
        <v>2340</v>
      </c>
      <c r="E723" s="0" t="s">
        <v>1354</v>
      </c>
    </row>
    <row r="724" customFormat="false" ht="15" hidden="false" customHeight="false" outlineLevel="0" collapsed="false">
      <c r="A724" s="0" t="s">
        <v>35</v>
      </c>
      <c r="B724" s="0" t="s">
        <v>2374</v>
      </c>
      <c r="C724" s="0" t="s">
        <v>2375</v>
      </c>
      <c r="D724" s="0" t="s">
        <v>2340</v>
      </c>
      <c r="E724" s="0" t="s">
        <v>1476</v>
      </c>
    </row>
    <row r="725" customFormat="false" ht="15" hidden="false" customHeight="false" outlineLevel="0" collapsed="false">
      <c r="A725" s="0" t="s">
        <v>35</v>
      </c>
      <c r="B725" s="0" t="s">
        <v>2376</v>
      </c>
      <c r="C725" s="0" t="s">
        <v>2377</v>
      </c>
      <c r="D725" s="0" t="s">
        <v>2345</v>
      </c>
      <c r="E725" s="0" t="s">
        <v>1479</v>
      </c>
    </row>
    <row r="726" customFormat="false" ht="15" hidden="false" customHeight="false" outlineLevel="0" collapsed="false">
      <c r="A726" s="0" t="s">
        <v>35</v>
      </c>
      <c r="B726" s="0" t="s">
        <v>2378</v>
      </c>
      <c r="C726" s="0" t="s">
        <v>2379</v>
      </c>
      <c r="D726" s="0" t="s">
        <v>2345</v>
      </c>
      <c r="E726" s="0" t="s">
        <v>1482</v>
      </c>
    </row>
    <row r="727" customFormat="false" ht="15" hidden="false" customHeight="false" outlineLevel="0" collapsed="false">
      <c r="A727" s="0" t="s">
        <v>35</v>
      </c>
      <c r="B727" s="0" t="s">
        <v>2380</v>
      </c>
      <c r="C727" s="0" t="s">
        <v>2381</v>
      </c>
      <c r="D727" s="0" t="s">
        <v>2350</v>
      </c>
      <c r="E727" s="0" t="s">
        <v>1485</v>
      </c>
    </row>
    <row r="728" customFormat="false" ht="15" hidden="false" customHeight="false" outlineLevel="0" collapsed="false">
      <c r="A728" s="0" t="s">
        <v>35</v>
      </c>
      <c r="B728" s="0" t="s">
        <v>2382</v>
      </c>
      <c r="C728" s="0" t="s">
        <v>2383</v>
      </c>
      <c r="D728" s="0" t="s">
        <v>1361</v>
      </c>
      <c r="E728" s="0" t="s">
        <v>1488</v>
      </c>
    </row>
    <row r="729" customFormat="false" ht="15" hidden="false" customHeight="false" outlineLevel="0" collapsed="false">
      <c r="A729" s="0" t="s">
        <v>35</v>
      </c>
      <c r="B729" s="0" t="s">
        <v>2384</v>
      </c>
      <c r="C729" s="0" t="s">
        <v>2385</v>
      </c>
      <c r="D729" s="0" t="s">
        <v>1361</v>
      </c>
      <c r="E729" s="0" t="s">
        <v>2386</v>
      </c>
    </row>
    <row r="730" customFormat="false" ht="15" hidden="false" customHeight="false" outlineLevel="0" collapsed="false">
      <c r="A730" s="0" t="s">
        <v>35</v>
      </c>
      <c r="B730" s="0" t="s">
        <v>2387</v>
      </c>
      <c r="C730" s="0" t="s">
        <v>2388</v>
      </c>
      <c r="D730" s="0" t="s">
        <v>1361</v>
      </c>
      <c r="E730" s="0" t="s">
        <v>2389</v>
      </c>
    </row>
    <row r="731" customFormat="false" ht="15" hidden="false" customHeight="false" outlineLevel="0" collapsed="false">
      <c r="A731" s="0" t="s">
        <v>35</v>
      </c>
      <c r="B731" s="0" t="s">
        <v>2390</v>
      </c>
      <c r="C731" s="0" t="s">
        <v>2391</v>
      </c>
      <c r="D731" s="0" t="s">
        <v>1361</v>
      </c>
      <c r="E731" s="0" t="s">
        <v>2392</v>
      </c>
    </row>
    <row r="732" customFormat="false" ht="15" hidden="false" customHeight="false" outlineLevel="0" collapsed="false">
      <c r="A732" s="0" t="s">
        <v>35</v>
      </c>
      <c r="B732" s="0" t="s">
        <v>2393</v>
      </c>
      <c r="C732" s="0" t="s">
        <v>2394</v>
      </c>
      <c r="D732" s="0" t="s">
        <v>178</v>
      </c>
      <c r="E732" s="0" t="s">
        <v>2395</v>
      </c>
    </row>
    <row r="733" customFormat="false" ht="15" hidden="false" customHeight="false" outlineLevel="0" collapsed="false">
      <c r="A733" s="0" t="s">
        <v>35</v>
      </c>
      <c r="B733" s="0" t="s">
        <v>2396</v>
      </c>
      <c r="C733" s="0" t="s">
        <v>2397</v>
      </c>
      <c r="D733" s="0" t="s">
        <v>178</v>
      </c>
      <c r="E733" s="0" t="s">
        <v>2398</v>
      </c>
    </row>
    <row r="734" customFormat="false" ht="15" hidden="false" customHeight="false" outlineLevel="0" collapsed="false">
      <c r="A734" s="0" t="s">
        <v>35</v>
      </c>
      <c r="B734" s="0" t="s">
        <v>2399</v>
      </c>
      <c r="C734" s="0" t="s">
        <v>2400</v>
      </c>
      <c r="D734" s="0" t="s">
        <v>265</v>
      </c>
      <c r="E734" s="0" t="s">
        <v>1319</v>
      </c>
    </row>
    <row r="735" customFormat="false" ht="15" hidden="false" customHeight="false" outlineLevel="0" collapsed="false">
      <c r="A735" s="0" t="s">
        <v>35</v>
      </c>
      <c r="B735" s="0" t="s">
        <v>2401</v>
      </c>
      <c r="C735" s="0" t="s">
        <v>2402</v>
      </c>
      <c r="D735" s="0" t="s">
        <v>265</v>
      </c>
      <c r="E735" s="0" t="s">
        <v>1355</v>
      </c>
    </row>
    <row r="736" customFormat="false" ht="15" hidden="false" customHeight="false" outlineLevel="0" collapsed="false">
      <c r="A736" s="0" t="s">
        <v>35</v>
      </c>
      <c r="B736" s="0" t="s">
        <v>2403</v>
      </c>
      <c r="C736" s="0" t="s">
        <v>2404</v>
      </c>
      <c r="D736" s="0" t="s">
        <v>2340</v>
      </c>
      <c r="E736" s="0" t="s">
        <v>1356</v>
      </c>
    </row>
    <row r="737" customFormat="false" ht="15" hidden="false" customHeight="false" outlineLevel="0" collapsed="false">
      <c r="A737" s="0" t="s">
        <v>35</v>
      </c>
      <c r="B737" s="0" t="s">
        <v>2405</v>
      </c>
      <c r="C737" s="0" t="s">
        <v>2406</v>
      </c>
      <c r="D737" s="0" t="s">
        <v>2340</v>
      </c>
      <c r="E737" s="0" t="s">
        <v>1497</v>
      </c>
    </row>
    <row r="738" customFormat="false" ht="15" hidden="false" customHeight="false" outlineLevel="0" collapsed="false">
      <c r="A738" s="0" t="s">
        <v>35</v>
      </c>
      <c r="B738" s="0" t="s">
        <v>2407</v>
      </c>
      <c r="C738" s="0" t="s">
        <v>2408</v>
      </c>
      <c r="D738" s="0" t="s">
        <v>2345</v>
      </c>
      <c r="E738" s="0" t="s">
        <v>1500</v>
      </c>
    </row>
    <row r="739" customFormat="false" ht="15" hidden="false" customHeight="false" outlineLevel="0" collapsed="false">
      <c r="A739" s="0" t="s">
        <v>35</v>
      </c>
      <c r="B739" s="0" t="s">
        <v>2409</v>
      </c>
      <c r="C739" s="0" t="s">
        <v>2410</v>
      </c>
      <c r="D739" s="0" t="s">
        <v>2345</v>
      </c>
      <c r="E739" s="0" t="s">
        <v>1503</v>
      </c>
    </row>
    <row r="740" customFormat="false" ht="15" hidden="false" customHeight="false" outlineLevel="0" collapsed="false">
      <c r="A740" s="0" t="s">
        <v>35</v>
      </c>
      <c r="B740" s="0" t="s">
        <v>2411</v>
      </c>
      <c r="C740" s="0" t="s">
        <v>2412</v>
      </c>
      <c r="D740" s="0" t="s">
        <v>2350</v>
      </c>
      <c r="E740" s="0" t="s">
        <v>1506</v>
      </c>
    </row>
    <row r="741" customFormat="false" ht="15" hidden="false" customHeight="false" outlineLevel="0" collapsed="false">
      <c r="A741" s="0" t="s">
        <v>35</v>
      </c>
      <c r="B741" s="0" t="s">
        <v>2413</v>
      </c>
      <c r="C741" s="0" t="s">
        <v>2414</v>
      </c>
      <c r="D741" s="0" t="s">
        <v>1361</v>
      </c>
      <c r="E741" s="0" t="s">
        <v>1509</v>
      </c>
    </row>
    <row r="742" customFormat="false" ht="15" hidden="false" customHeight="false" outlineLevel="0" collapsed="false">
      <c r="A742" s="0" t="s">
        <v>35</v>
      </c>
      <c r="B742" s="0" t="s">
        <v>2415</v>
      </c>
      <c r="C742" s="0" t="s">
        <v>2416</v>
      </c>
      <c r="D742" s="0" t="s">
        <v>1361</v>
      </c>
      <c r="E742" s="0" t="s">
        <v>2417</v>
      </c>
    </row>
    <row r="743" customFormat="false" ht="15" hidden="false" customHeight="false" outlineLevel="0" collapsed="false">
      <c r="A743" s="0" t="s">
        <v>35</v>
      </c>
      <c r="B743" s="0" t="s">
        <v>2418</v>
      </c>
      <c r="C743" s="0" t="s">
        <v>2419</v>
      </c>
      <c r="D743" s="0" t="s">
        <v>1361</v>
      </c>
      <c r="E743" s="0" t="s">
        <v>2420</v>
      </c>
    </row>
    <row r="744" customFormat="false" ht="15" hidden="false" customHeight="false" outlineLevel="0" collapsed="false">
      <c r="A744" s="0" t="s">
        <v>35</v>
      </c>
      <c r="B744" s="0" t="s">
        <v>2421</v>
      </c>
      <c r="C744" s="0" t="s">
        <v>2422</v>
      </c>
      <c r="D744" s="0" t="s">
        <v>1361</v>
      </c>
      <c r="E744" s="0" t="s">
        <v>2423</v>
      </c>
    </row>
    <row r="745" customFormat="false" ht="15" hidden="false" customHeight="false" outlineLevel="0" collapsed="false">
      <c r="A745" s="0" t="s">
        <v>35</v>
      </c>
      <c r="B745" s="0" t="s">
        <v>2424</v>
      </c>
      <c r="C745" s="0" t="s">
        <v>2425</v>
      </c>
      <c r="D745" s="0" t="s">
        <v>178</v>
      </c>
      <c r="E745" s="0" t="s">
        <v>2426</v>
      </c>
    </row>
    <row r="746" customFormat="false" ht="15" hidden="false" customHeight="false" outlineLevel="0" collapsed="false">
      <c r="A746" s="0" t="s">
        <v>35</v>
      </c>
      <c r="B746" s="0" t="s">
        <v>2427</v>
      </c>
      <c r="C746" s="0" t="s">
        <v>2428</v>
      </c>
      <c r="D746" s="0" t="s">
        <v>178</v>
      </c>
      <c r="E746" s="0" t="s">
        <v>2429</v>
      </c>
    </row>
    <row r="747" customFormat="false" ht="15" hidden="false" customHeight="false" outlineLevel="0" collapsed="false">
      <c r="A747" s="0" t="s">
        <v>35</v>
      </c>
      <c r="B747" s="0" t="s">
        <v>2430</v>
      </c>
      <c r="C747" s="0" t="s">
        <v>2431</v>
      </c>
      <c r="D747" s="0" t="s">
        <v>265</v>
      </c>
      <c r="E747" s="0" t="s">
        <v>1320</v>
      </c>
    </row>
    <row r="748" customFormat="false" ht="15" hidden="false" customHeight="false" outlineLevel="0" collapsed="false">
      <c r="A748" s="0" t="s">
        <v>35</v>
      </c>
      <c r="B748" s="0" t="s">
        <v>2432</v>
      </c>
      <c r="C748" s="0" t="s">
        <v>2433</v>
      </c>
      <c r="D748" s="0" t="s">
        <v>265</v>
      </c>
      <c r="E748" s="0" t="s">
        <v>1357</v>
      </c>
    </row>
    <row r="749" customFormat="false" ht="15" hidden="false" customHeight="false" outlineLevel="0" collapsed="false">
      <c r="A749" s="0" t="s">
        <v>35</v>
      </c>
      <c r="B749" s="0" t="s">
        <v>2434</v>
      </c>
      <c r="C749" s="0" t="s">
        <v>2435</v>
      </c>
      <c r="D749" s="0" t="s">
        <v>2340</v>
      </c>
      <c r="E749" s="0" t="s">
        <v>1358</v>
      </c>
    </row>
    <row r="750" customFormat="false" ht="15" hidden="false" customHeight="false" outlineLevel="0" collapsed="false">
      <c r="A750" s="0" t="s">
        <v>35</v>
      </c>
      <c r="B750" s="0" t="s">
        <v>2436</v>
      </c>
      <c r="C750" s="0" t="s">
        <v>2437</v>
      </c>
      <c r="D750" s="0" t="s">
        <v>2340</v>
      </c>
      <c r="E750" s="0" t="s">
        <v>1518</v>
      </c>
    </row>
    <row r="751" customFormat="false" ht="15" hidden="false" customHeight="false" outlineLevel="0" collapsed="false">
      <c r="A751" s="0" t="s">
        <v>35</v>
      </c>
      <c r="B751" s="0" t="s">
        <v>2438</v>
      </c>
      <c r="C751" s="0" t="s">
        <v>2439</v>
      </c>
      <c r="D751" s="0" t="s">
        <v>2345</v>
      </c>
      <c r="E751" s="0" t="s">
        <v>1521</v>
      </c>
    </row>
    <row r="752" customFormat="false" ht="15" hidden="false" customHeight="false" outlineLevel="0" collapsed="false">
      <c r="A752" s="0" t="s">
        <v>35</v>
      </c>
      <c r="B752" s="0" t="s">
        <v>2440</v>
      </c>
      <c r="C752" s="0" t="s">
        <v>2441</v>
      </c>
      <c r="D752" s="0" t="s">
        <v>2345</v>
      </c>
      <c r="E752" s="0" t="s">
        <v>1524</v>
      </c>
    </row>
    <row r="753" customFormat="false" ht="15" hidden="false" customHeight="false" outlineLevel="0" collapsed="false">
      <c r="A753" s="0" t="s">
        <v>35</v>
      </c>
      <c r="B753" s="0" t="s">
        <v>2442</v>
      </c>
      <c r="C753" s="0" t="s">
        <v>2443</v>
      </c>
      <c r="D753" s="0" t="s">
        <v>2350</v>
      </c>
      <c r="E753" s="0" t="s">
        <v>1527</v>
      </c>
    </row>
    <row r="754" customFormat="false" ht="15" hidden="false" customHeight="false" outlineLevel="0" collapsed="false">
      <c r="A754" s="0" t="s">
        <v>35</v>
      </c>
      <c r="B754" s="0" t="s">
        <v>2444</v>
      </c>
      <c r="C754" s="0" t="s">
        <v>2445</v>
      </c>
      <c r="D754" s="0" t="s">
        <v>1361</v>
      </c>
      <c r="E754" s="0" t="s">
        <v>1530</v>
      </c>
    </row>
    <row r="755" customFormat="false" ht="15" hidden="false" customHeight="false" outlineLevel="0" collapsed="false">
      <c r="A755" s="0" t="s">
        <v>35</v>
      </c>
      <c r="B755" s="0" t="s">
        <v>2446</v>
      </c>
      <c r="C755" s="0" t="s">
        <v>2447</v>
      </c>
      <c r="D755" s="0" t="s">
        <v>1361</v>
      </c>
      <c r="E755" s="0" t="s">
        <v>2448</v>
      </c>
    </row>
    <row r="756" customFormat="false" ht="15" hidden="false" customHeight="false" outlineLevel="0" collapsed="false">
      <c r="A756" s="0" t="s">
        <v>35</v>
      </c>
      <c r="B756" s="0" t="s">
        <v>2449</v>
      </c>
      <c r="C756" s="0" t="s">
        <v>2450</v>
      </c>
      <c r="D756" s="0" t="s">
        <v>1361</v>
      </c>
      <c r="E756" s="0" t="s">
        <v>2451</v>
      </c>
    </row>
    <row r="757" customFormat="false" ht="15" hidden="false" customHeight="false" outlineLevel="0" collapsed="false">
      <c r="A757" s="0" t="s">
        <v>35</v>
      </c>
      <c r="B757" s="0" t="s">
        <v>2452</v>
      </c>
      <c r="C757" s="0" t="s">
        <v>2453</v>
      </c>
      <c r="D757" s="0" t="s">
        <v>1361</v>
      </c>
      <c r="E757" s="0" t="s">
        <v>2454</v>
      </c>
    </row>
    <row r="758" customFormat="false" ht="15" hidden="false" customHeight="false" outlineLevel="0" collapsed="false">
      <c r="A758" s="0" t="s">
        <v>35</v>
      </c>
      <c r="B758" s="0" t="s">
        <v>2455</v>
      </c>
      <c r="C758" s="0" t="s">
        <v>2456</v>
      </c>
      <c r="D758" s="0" t="s">
        <v>178</v>
      </c>
      <c r="E758" s="0" t="s">
        <v>2457</v>
      </c>
    </row>
    <row r="759" customFormat="false" ht="15" hidden="false" customHeight="false" outlineLevel="0" collapsed="false">
      <c r="A759" s="0" t="s">
        <v>35</v>
      </c>
      <c r="B759" s="0" t="s">
        <v>2458</v>
      </c>
      <c r="C759" s="0" t="s">
        <v>2459</v>
      </c>
      <c r="D759" s="0" t="s">
        <v>178</v>
      </c>
      <c r="E759" s="0" t="s">
        <v>2460</v>
      </c>
    </row>
    <row r="760" customFormat="false" ht="15" hidden="false" customHeight="false" outlineLevel="0" collapsed="false">
      <c r="A760" s="0" t="s">
        <v>35</v>
      </c>
      <c r="B760" s="0" t="s">
        <v>2461</v>
      </c>
      <c r="C760" s="0" t="s">
        <v>2462</v>
      </c>
      <c r="D760" s="0" t="s">
        <v>265</v>
      </c>
      <c r="E760" s="0" t="s">
        <v>1321</v>
      </c>
    </row>
    <row r="761" customFormat="false" ht="15" hidden="false" customHeight="false" outlineLevel="0" collapsed="false">
      <c r="A761" s="0" t="s">
        <v>35</v>
      </c>
      <c r="B761" s="0" t="s">
        <v>2463</v>
      </c>
      <c r="C761" s="0" t="s">
        <v>2464</v>
      </c>
      <c r="D761" s="0" t="s">
        <v>265</v>
      </c>
      <c r="E761" s="0" t="s">
        <v>1359</v>
      </c>
    </row>
    <row r="762" customFormat="false" ht="15" hidden="false" customHeight="false" outlineLevel="0" collapsed="false">
      <c r="A762" s="0" t="s">
        <v>35</v>
      </c>
      <c r="B762" s="0" t="s">
        <v>2465</v>
      </c>
      <c r="C762" s="0" t="s">
        <v>2466</v>
      </c>
      <c r="D762" s="0" t="s">
        <v>2340</v>
      </c>
      <c r="E762" s="0" t="s">
        <v>1360</v>
      </c>
    </row>
    <row r="763" customFormat="false" ht="15" hidden="false" customHeight="false" outlineLevel="0" collapsed="false">
      <c r="A763" s="0" t="s">
        <v>35</v>
      </c>
      <c r="B763" s="0" t="s">
        <v>2467</v>
      </c>
      <c r="C763" s="0" t="s">
        <v>2468</v>
      </c>
      <c r="D763" s="0" t="s">
        <v>2340</v>
      </c>
      <c r="E763" s="0" t="s">
        <v>1539</v>
      </c>
    </row>
    <row r="764" customFormat="false" ht="15" hidden="false" customHeight="false" outlineLevel="0" collapsed="false">
      <c r="A764" s="0" t="s">
        <v>35</v>
      </c>
      <c r="B764" s="0" t="s">
        <v>2469</v>
      </c>
      <c r="C764" s="0" t="s">
        <v>2470</v>
      </c>
      <c r="D764" s="0" t="s">
        <v>2345</v>
      </c>
      <c r="E764" s="0" t="s">
        <v>1542</v>
      </c>
    </row>
    <row r="765" customFormat="false" ht="15" hidden="false" customHeight="false" outlineLevel="0" collapsed="false">
      <c r="A765" s="0" t="s">
        <v>35</v>
      </c>
      <c r="B765" s="0" t="s">
        <v>2471</v>
      </c>
      <c r="C765" s="0" t="s">
        <v>2472</v>
      </c>
      <c r="D765" s="0" t="s">
        <v>2345</v>
      </c>
      <c r="E765" s="0" t="s">
        <v>1545</v>
      </c>
    </row>
    <row r="766" customFormat="false" ht="15" hidden="false" customHeight="false" outlineLevel="0" collapsed="false">
      <c r="A766" s="0" t="s">
        <v>35</v>
      </c>
      <c r="B766" s="0" t="s">
        <v>2473</v>
      </c>
      <c r="C766" s="0" t="s">
        <v>2474</v>
      </c>
      <c r="D766" s="0" t="s">
        <v>2350</v>
      </c>
      <c r="E766" s="0" t="s">
        <v>1548</v>
      </c>
    </row>
    <row r="767" customFormat="false" ht="15" hidden="false" customHeight="false" outlineLevel="0" collapsed="false">
      <c r="A767" s="0" t="s">
        <v>35</v>
      </c>
      <c r="B767" s="0" t="s">
        <v>2475</v>
      </c>
      <c r="C767" s="0" t="s">
        <v>2476</v>
      </c>
      <c r="D767" s="0" t="s">
        <v>1361</v>
      </c>
      <c r="E767" s="0" t="s">
        <v>1551</v>
      </c>
    </row>
    <row r="768" customFormat="false" ht="15" hidden="false" customHeight="false" outlineLevel="0" collapsed="false">
      <c r="A768" s="0" t="s">
        <v>35</v>
      </c>
      <c r="B768" s="0" t="s">
        <v>2477</v>
      </c>
      <c r="C768" s="0" t="s">
        <v>2478</v>
      </c>
      <c r="D768" s="0" t="s">
        <v>1361</v>
      </c>
      <c r="E768" s="0" t="s">
        <v>2479</v>
      </c>
    </row>
    <row r="769" customFormat="false" ht="15" hidden="false" customHeight="false" outlineLevel="0" collapsed="false">
      <c r="A769" s="0" t="s">
        <v>35</v>
      </c>
      <c r="B769" s="0" t="s">
        <v>2480</v>
      </c>
      <c r="C769" s="0" t="s">
        <v>2481</v>
      </c>
      <c r="D769" s="0" t="s">
        <v>1361</v>
      </c>
      <c r="E769" s="0" t="s">
        <v>2482</v>
      </c>
    </row>
    <row r="770" customFormat="false" ht="15" hidden="false" customHeight="false" outlineLevel="0" collapsed="false">
      <c r="A770" s="0" t="s">
        <v>35</v>
      </c>
      <c r="B770" s="0" t="s">
        <v>2483</v>
      </c>
      <c r="C770" s="0" t="s">
        <v>2484</v>
      </c>
      <c r="D770" s="0" t="s">
        <v>1361</v>
      </c>
      <c r="E770" s="0" t="s">
        <v>2485</v>
      </c>
    </row>
    <row r="771" customFormat="false" ht="15" hidden="false" customHeight="false" outlineLevel="0" collapsed="false">
      <c r="A771" s="0" t="s">
        <v>35</v>
      </c>
      <c r="B771" s="0" t="s">
        <v>2486</v>
      </c>
      <c r="C771" s="0" t="s">
        <v>2487</v>
      </c>
      <c r="D771" s="0" t="s">
        <v>178</v>
      </c>
      <c r="E771" s="0" t="s">
        <v>2488</v>
      </c>
    </row>
    <row r="772" customFormat="false" ht="15" hidden="false" customHeight="false" outlineLevel="0" collapsed="false">
      <c r="A772" s="0" t="s">
        <v>35</v>
      </c>
      <c r="B772" s="0" t="s">
        <v>2489</v>
      </c>
      <c r="C772" s="0" t="s">
        <v>2490</v>
      </c>
      <c r="D772" s="0" t="s">
        <v>178</v>
      </c>
      <c r="E772" s="0" t="s">
        <v>2491</v>
      </c>
    </row>
    <row r="773" customFormat="false" ht="15" hidden="false" customHeight="false" outlineLevel="0" collapsed="false">
      <c r="A773" s="0" t="s">
        <v>35</v>
      </c>
      <c r="B773" s="0" t="s">
        <v>2492</v>
      </c>
      <c r="C773" s="0" t="s">
        <v>2493</v>
      </c>
      <c r="D773" s="0" t="s">
        <v>265</v>
      </c>
      <c r="E773" s="0" t="s">
        <v>1554</v>
      </c>
    </row>
    <row r="774" customFormat="false" ht="15" hidden="false" customHeight="false" outlineLevel="0" collapsed="false">
      <c r="A774" s="0" t="s">
        <v>35</v>
      </c>
      <c r="B774" s="0" t="s">
        <v>2494</v>
      </c>
      <c r="C774" s="0" t="s">
        <v>2495</v>
      </c>
      <c r="D774" s="0" t="s">
        <v>265</v>
      </c>
      <c r="E774" s="0" t="s">
        <v>1557</v>
      </c>
    </row>
    <row r="775" customFormat="false" ht="15" hidden="false" customHeight="false" outlineLevel="0" collapsed="false">
      <c r="A775" s="0" t="s">
        <v>35</v>
      </c>
      <c r="B775" s="0" t="s">
        <v>2496</v>
      </c>
      <c r="C775" s="0" t="s">
        <v>2497</v>
      </c>
      <c r="D775" s="0" t="s">
        <v>2340</v>
      </c>
      <c r="E775" s="0" t="s">
        <v>1560</v>
      </c>
    </row>
    <row r="776" customFormat="false" ht="15" hidden="false" customHeight="false" outlineLevel="0" collapsed="false">
      <c r="A776" s="0" t="s">
        <v>35</v>
      </c>
      <c r="B776" s="0" t="s">
        <v>2498</v>
      </c>
      <c r="C776" s="0" t="s">
        <v>2499</v>
      </c>
      <c r="D776" s="0" t="s">
        <v>2340</v>
      </c>
      <c r="E776" s="0" t="s">
        <v>1563</v>
      </c>
    </row>
    <row r="777" customFormat="false" ht="15" hidden="false" customHeight="false" outlineLevel="0" collapsed="false">
      <c r="A777" s="0" t="s">
        <v>35</v>
      </c>
      <c r="B777" s="0" t="s">
        <v>2500</v>
      </c>
      <c r="C777" s="0" t="s">
        <v>2501</v>
      </c>
      <c r="D777" s="0" t="s">
        <v>2345</v>
      </c>
      <c r="E777" s="0" t="s">
        <v>1566</v>
      </c>
    </row>
    <row r="778" customFormat="false" ht="15" hidden="false" customHeight="false" outlineLevel="0" collapsed="false">
      <c r="A778" s="0" t="s">
        <v>35</v>
      </c>
      <c r="B778" s="0" t="s">
        <v>2502</v>
      </c>
      <c r="C778" s="0" t="s">
        <v>2503</v>
      </c>
      <c r="D778" s="0" t="s">
        <v>2345</v>
      </c>
      <c r="E778" s="0" t="s">
        <v>1569</v>
      </c>
    </row>
    <row r="779" customFormat="false" ht="15" hidden="false" customHeight="false" outlineLevel="0" collapsed="false">
      <c r="A779" s="0" t="s">
        <v>35</v>
      </c>
      <c r="B779" s="0" t="s">
        <v>2504</v>
      </c>
      <c r="C779" s="0" t="s">
        <v>2505</v>
      </c>
      <c r="D779" s="0" t="s">
        <v>2350</v>
      </c>
      <c r="E779" s="0" t="s">
        <v>1572</v>
      </c>
    </row>
    <row r="780" customFormat="false" ht="15" hidden="false" customHeight="false" outlineLevel="0" collapsed="false">
      <c r="A780" s="0" t="s">
        <v>35</v>
      </c>
      <c r="B780" s="0" t="s">
        <v>2506</v>
      </c>
      <c r="C780" s="0" t="s">
        <v>2507</v>
      </c>
      <c r="D780" s="0" t="s">
        <v>1361</v>
      </c>
      <c r="E780" s="0" t="s">
        <v>1575</v>
      </c>
    </row>
    <row r="781" customFormat="false" ht="15" hidden="false" customHeight="false" outlineLevel="0" collapsed="false">
      <c r="A781" s="0" t="s">
        <v>35</v>
      </c>
      <c r="B781" s="0" t="s">
        <v>2508</v>
      </c>
      <c r="C781" s="0" t="s">
        <v>2509</v>
      </c>
      <c r="D781" s="0" t="s">
        <v>1361</v>
      </c>
      <c r="E781" s="0" t="s">
        <v>2510</v>
      </c>
    </row>
    <row r="782" customFormat="false" ht="15" hidden="false" customHeight="false" outlineLevel="0" collapsed="false">
      <c r="A782" s="0" t="s">
        <v>35</v>
      </c>
      <c r="B782" s="0" t="s">
        <v>2511</v>
      </c>
      <c r="C782" s="0" t="s">
        <v>2512</v>
      </c>
      <c r="D782" s="0" t="s">
        <v>1361</v>
      </c>
      <c r="E782" s="0" t="s">
        <v>2513</v>
      </c>
    </row>
    <row r="783" customFormat="false" ht="15" hidden="false" customHeight="false" outlineLevel="0" collapsed="false">
      <c r="A783" s="0" t="s">
        <v>35</v>
      </c>
      <c r="B783" s="0" t="s">
        <v>2514</v>
      </c>
      <c r="C783" s="0" t="s">
        <v>2515</v>
      </c>
      <c r="D783" s="0" t="s">
        <v>1361</v>
      </c>
      <c r="E783" s="0" t="s">
        <v>2516</v>
      </c>
    </row>
    <row r="784" customFormat="false" ht="15" hidden="false" customHeight="false" outlineLevel="0" collapsed="false">
      <c r="A784" s="0" t="s">
        <v>35</v>
      </c>
      <c r="B784" s="0" t="s">
        <v>2517</v>
      </c>
      <c r="C784" s="0" t="s">
        <v>2518</v>
      </c>
      <c r="D784" s="0" t="s">
        <v>178</v>
      </c>
      <c r="E784" s="0" t="s">
        <v>2519</v>
      </c>
    </row>
    <row r="785" customFormat="false" ht="15" hidden="false" customHeight="false" outlineLevel="0" collapsed="false">
      <c r="A785" s="0" t="s">
        <v>35</v>
      </c>
      <c r="B785" s="0" t="s">
        <v>2520</v>
      </c>
      <c r="C785" s="0" t="s">
        <v>2521</v>
      </c>
      <c r="D785" s="0" t="s">
        <v>178</v>
      </c>
      <c r="E785" s="0" t="s">
        <v>2522</v>
      </c>
    </row>
    <row r="786" customFormat="false" ht="15" hidden="false" customHeight="false" outlineLevel="0" collapsed="false">
      <c r="A786" s="0" t="s">
        <v>35</v>
      </c>
      <c r="B786" s="0" t="s">
        <v>2523</v>
      </c>
      <c r="C786" s="0" t="s">
        <v>2524</v>
      </c>
      <c r="D786" s="0" t="s">
        <v>265</v>
      </c>
      <c r="E786" s="0" t="s">
        <v>1578</v>
      </c>
    </row>
    <row r="787" customFormat="false" ht="15" hidden="false" customHeight="false" outlineLevel="0" collapsed="false">
      <c r="A787" s="0" t="s">
        <v>35</v>
      </c>
      <c r="B787" s="0" t="s">
        <v>2525</v>
      </c>
      <c r="C787" s="0" t="s">
        <v>2526</v>
      </c>
      <c r="D787" s="0" t="s">
        <v>265</v>
      </c>
      <c r="E787" s="0" t="s">
        <v>1581</v>
      </c>
    </row>
    <row r="788" customFormat="false" ht="15" hidden="false" customHeight="false" outlineLevel="0" collapsed="false">
      <c r="A788" s="0" t="s">
        <v>35</v>
      </c>
      <c r="B788" s="0" t="s">
        <v>2527</v>
      </c>
      <c r="C788" s="0" t="s">
        <v>2528</v>
      </c>
      <c r="D788" s="0" t="s">
        <v>2340</v>
      </c>
      <c r="E788" s="0" t="s">
        <v>1584</v>
      </c>
    </row>
    <row r="789" customFormat="false" ht="15" hidden="false" customHeight="false" outlineLevel="0" collapsed="false">
      <c r="A789" s="0" t="s">
        <v>35</v>
      </c>
      <c r="B789" s="0" t="s">
        <v>2529</v>
      </c>
      <c r="C789" s="0" t="s">
        <v>2530</v>
      </c>
      <c r="D789" s="0" t="s">
        <v>2340</v>
      </c>
      <c r="E789" s="0" t="s">
        <v>1587</v>
      </c>
    </row>
    <row r="790" customFormat="false" ht="15" hidden="false" customHeight="false" outlineLevel="0" collapsed="false">
      <c r="A790" s="0" t="s">
        <v>35</v>
      </c>
      <c r="B790" s="0" t="s">
        <v>2531</v>
      </c>
      <c r="C790" s="0" t="s">
        <v>2532</v>
      </c>
      <c r="D790" s="0" t="s">
        <v>2345</v>
      </c>
      <c r="E790" s="0" t="s">
        <v>1590</v>
      </c>
    </row>
    <row r="791" customFormat="false" ht="15" hidden="false" customHeight="false" outlineLevel="0" collapsed="false">
      <c r="A791" s="0" t="s">
        <v>35</v>
      </c>
      <c r="B791" s="0" t="s">
        <v>2533</v>
      </c>
      <c r="C791" s="0" t="s">
        <v>2534</v>
      </c>
      <c r="D791" s="0" t="s">
        <v>2345</v>
      </c>
      <c r="E791" s="0" t="s">
        <v>1593</v>
      </c>
    </row>
    <row r="792" customFormat="false" ht="15" hidden="false" customHeight="false" outlineLevel="0" collapsed="false">
      <c r="A792" s="0" t="s">
        <v>35</v>
      </c>
      <c r="B792" s="0" t="s">
        <v>2535</v>
      </c>
      <c r="C792" s="0" t="s">
        <v>2536</v>
      </c>
      <c r="D792" s="0" t="s">
        <v>2350</v>
      </c>
      <c r="E792" s="0" t="s">
        <v>1596</v>
      </c>
    </row>
    <row r="793" customFormat="false" ht="15" hidden="false" customHeight="false" outlineLevel="0" collapsed="false">
      <c r="A793" s="0" t="s">
        <v>35</v>
      </c>
      <c r="B793" s="0" t="s">
        <v>2537</v>
      </c>
      <c r="C793" s="0" t="s">
        <v>2538</v>
      </c>
      <c r="D793" s="0" t="s">
        <v>1361</v>
      </c>
      <c r="E793" s="0" t="s">
        <v>1599</v>
      </c>
    </row>
    <row r="794" customFormat="false" ht="15" hidden="false" customHeight="false" outlineLevel="0" collapsed="false">
      <c r="A794" s="0" t="s">
        <v>35</v>
      </c>
      <c r="B794" s="0" t="s">
        <v>2539</v>
      </c>
      <c r="C794" s="0" t="s">
        <v>2540</v>
      </c>
      <c r="D794" s="0" t="s">
        <v>1361</v>
      </c>
      <c r="E794" s="0" t="s">
        <v>2541</v>
      </c>
    </row>
    <row r="795" customFormat="false" ht="15" hidden="false" customHeight="false" outlineLevel="0" collapsed="false">
      <c r="A795" s="0" t="s">
        <v>35</v>
      </c>
      <c r="B795" s="0" t="s">
        <v>2542</v>
      </c>
      <c r="C795" s="0" t="s">
        <v>2543</v>
      </c>
      <c r="D795" s="0" t="s">
        <v>1361</v>
      </c>
      <c r="E795" s="0" t="s">
        <v>2544</v>
      </c>
    </row>
    <row r="796" customFormat="false" ht="15" hidden="false" customHeight="false" outlineLevel="0" collapsed="false">
      <c r="A796" s="0" t="s">
        <v>35</v>
      </c>
      <c r="B796" s="0" t="s">
        <v>2545</v>
      </c>
      <c r="C796" s="0" t="s">
        <v>2546</v>
      </c>
      <c r="D796" s="0" t="s">
        <v>1361</v>
      </c>
      <c r="E796" s="0" t="s">
        <v>2547</v>
      </c>
    </row>
    <row r="797" customFormat="false" ht="15" hidden="false" customHeight="false" outlineLevel="0" collapsed="false">
      <c r="A797" s="0" t="s">
        <v>35</v>
      </c>
      <c r="B797" s="0" t="s">
        <v>2548</v>
      </c>
      <c r="C797" s="0" t="s">
        <v>2549</v>
      </c>
      <c r="D797" s="0" t="s">
        <v>178</v>
      </c>
      <c r="E797" s="0" t="s">
        <v>2550</v>
      </c>
    </row>
    <row r="798" customFormat="false" ht="15" hidden="false" customHeight="false" outlineLevel="0" collapsed="false">
      <c r="A798" s="0" t="s">
        <v>35</v>
      </c>
      <c r="B798" s="0" t="s">
        <v>2551</v>
      </c>
      <c r="C798" s="0" t="s">
        <v>2552</v>
      </c>
      <c r="D798" s="0" t="s">
        <v>178</v>
      </c>
      <c r="E798" s="0" t="s">
        <v>2553</v>
      </c>
    </row>
    <row r="799" customFormat="false" ht="15" hidden="false" customHeight="false" outlineLevel="0" collapsed="false">
      <c r="A799" s="0" t="s">
        <v>35</v>
      </c>
      <c r="B799" s="0" t="s">
        <v>2554</v>
      </c>
      <c r="C799" s="0" t="s">
        <v>2555</v>
      </c>
      <c r="D799" s="0" t="s">
        <v>265</v>
      </c>
      <c r="E799" s="0" t="s">
        <v>1322</v>
      </c>
    </row>
    <row r="800" customFormat="false" ht="15" hidden="false" customHeight="false" outlineLevel="0" collapsed="false">
      <c r="A800" s="0" t="s">
        <v>35</v>
      </c>
      <c r="B800" s="0" t="s">
        <v>2556</v>
      </c>
      <c r="C800" s="0" t="s">
        <v>2557</v>
      </c>
      <c r="D800" s="0" t="s">
        <v>265</v>
      </c>
      <c r="E800" s="0" t="s">
        <v>1362</v>
      </c>
    </row>
    <row r="801" customFormat="false" ht="15" hidden="false" customHeight="false" outlineLevel="0" collapsed="false">
      <c r="A801" s="0" t="s">
        <v>35</v>
      </c>
      <c r="B801" s="0" t="s">
        <v>2558</v>
      </c>
      <c r="C801" s="0" t="s">
        <v>2559</v>
      </c>
      <c r="D801" s="0" t="s">
        <v>2340</v>
      </c>
      <c r="E801" s="0" t="s">
        <v>1363</v>
      </c>
    </row>
    <row r="802" customFormat="false" ht="15" hidden="false" customHeight="false" outlineLevel="0" collapsed="false">
      <c r="A802" s="0" t="s">
        <v>35</v>
      </c>
      <c r="B802" s="0" t="s">
        <v>2560</v>
      </c>
      <c r="C802" s="0" t="s">
        <v>2561</v>
      </c>
      <c r="D802" s="0" t="s">
        <v>2340</v>
      </c>
      <c r="E802" s="0" t="s">
        <v>1608</v>
      </c>
    </row>
    <row r="803" customFormat="false" ht="15" hidden="false" customHeight="false" outlineLevel="0" collapsed="false">
      <c r="A803" s="0" t="s">
        <v>35</v>
      </c>
      <c r="B803" s="0" t="s">
        <v>2562</v>
      </c>
      <c r="C803" s="0" t="s">
        <v>2563</v>
      </c>
      <c r="D803" s="0" t="s">
        <v>2345</v>
      </c>
      <c r="E803" s="0" t="s">
        <v>1611</v>
      </c>
    </row>
    <row r="804" customFormat="false" ht="15" hidden="false" customHeight="false" outlineLevel="0" collapsed="false">
      <c r="A804" s="0" t="s">
        <v>35</v>
      </c>
      <c r="B804" s="0" t="s">
        <v>2564</v>
      </c>
      <c r="C804" s="0" t="s">
        <v>2565</v>
      </c>
      <c r="D804" s="0" t="s">
        <v>2345</v>
      </c>
      <c r="E804" s="0" t="s">
        <v>1614</v>
      </c>
    </row>
    <row r="805" customFormat="false" ht="15" hidden="false" customHeight="false" outlineLevel="0" collapsed="false">
      <c r="A805" s="0" t="s">
        <v>35</v>
      </c>
      <c r="B805" s="0" t="s">
        <v>2566</v>
      </c>
      <c r="C805" s="0" t="s">
        <v>2567</v>
      </c>
      <c r="D805" s="0" t="s">
        <v>2350</v>
      </c>
      <c r="E805" s="0" t="s">
        <v>1617</v>
      </c>
    </row>
    <row r="806" customFormat="false" ht="15" hidden="false" customHeight="false" outlineLevel="0" collapsed="false">
      <c r="A806" s="0" t="s">
        <v>35</v>
      </c>
      <c r="B806" s="0" t="s">
        <v>2568</v>
      </c>
      <c r="C806" s="0" t="s">
        <v>2569</v>
      </c>
      <c r="D806" s="0" t="s">
        <v>1361</v>
      </c>
      <c r="E806" s="0" t="s">
        <v>1620</v>
      </c>
    </row>
    <row r="807" customFormat="false" ht="15" hidden="false" customHeight="false" outlineLevel="0" collapsed="false">
      <c r="A807" s="0" t="s">
        <v>35</v>
      </c>
      <c r="B807" s="0" t="s">
        <v>2570</v>
      </c>
      <c r="C807" s="0" t="s">
        <v>2571</v>
      </c>
      <c r="D807" s="0" t="s">
        <v>1361</v>
      </c>
      <c r="E807" s="0" t="s">
        <v>2572</v>
      </c>
    </row>
    <row r="808" customFormat="false" ht="15" hidden="false" customHeight="false" outlineLevel="0" collapsed="false">
      <c r="A808" s="0" t="s">
        <v>35</v>
      </c>
      <c r="B808" s="0" t="s">
        <v>2573</v>
      </c>
      <c r="C808" s="0" t="s">
        <v>2574</v>
      </c>
      <c r="D808" s="0" t="s">
        <v>1361</v>
      </c>
      <c r="E808" s="0" t="s">
        <v>2575</v>
      </c>
    </row>
    <row r="809" customFormat="false" ht="15" hidden="false" customHeight="false" outlineLevel="0" collapsed="false">
      <c r="A809" s="0" t="s">
        <v>35</v>
      </c>
      <c r="B809" s="0" t="s">
        <v>2576</v>
      </c>
      <c r="C809" s="0" t="s">
        <v>2577</v>
      </c>
      <c r="D809" s="0" t="s">
        <v>1361</v>
      </c>
      <c r="E809" s="0" t="s">
        <v>2578</v>
      </c>
    </row>
    <row r="810" customFormat="false" ht="15" hidden="false" customHeight="false" outlineLevel="0" collapsed="false">
      <c r="A810" s="0" t="s">
        <v>35</v>
      </c>
      <c r="B810" s="0" t="s">
        <v>2579</v>
      </c>
      <c r="C810" s="0" t="s">
        <v>2580</v>
      </c>
      <c r="D810" s="0" t="s">
        <v>178</v>
      </c>
      <c r="E810" s="0" t="s">
        <v>2581</v>
      </c>
    </row>
    <row r="811" customFormat="false" ht="15" hidden="false" customHeight="false" outlineLevel="0" collapsed="false">
      <c r="A811" s="0" t="s">
        <v>35</v>
      </c>
      <c r="B811" s="0" t="s">
        <v>2582</v>
      </c>
      <c r="C811" s="0" t="s">
        <v>2583</v>
      </c>
      <c r="D811" s="0" t="s">
        <v>178</v>
      </c>
      <c r="E811" s="0" t="s">
        <v>2584</v>
      </c>
    </row>
    <row r="812" customFormat="false" ht="15" hidden="false" customHeight="false" outlineLevel="0" collapsed="false">
      <c r="A812" s="0" t="s">
        <v>35</v>
      </c>
      <c r="B812" s="0" t="s">
        <v>2585</v>
      </c>
      <c r="C812" s="0" t="s">
        <v>2586</v>
      </c>
      <c r="D812" s="0" t="s">
        <v>265</v>
      </c>
      <c r="E812" s="0" t="s">
        <v>1871</v>
      </c>
    </row>
    <row r="813" customFormat="false" ht="15" hidden="false" customHeight="false" outlineLevel="0" collapsed="false">
      <c r="A813" s="0" t="s">
        <v>35</v>
      </c>
      <c r="B813" s="0" t="s">
        <v>2587</v>
      </c>
      <c r="C813" s="0" t="s">
        <v>2588</v>
      </c>
      <c r="D813" s="0" t="s">
        <v>265</v>
      </c>
      <c r="E813" s="0" t="s">
        <v>1364</v>
      </c>
    </row>
    <row r="814" customFormat="false" ht="15" hidden="false" customHeight="false" outlineLevel="0" collapsed="false">
      <c r="A814" s="0" t="s">
        <v>35</v>
      </c>
      <c r="B814" s="0" t="s">
        <v>2589</v>
      </c>
      <c r="C814" s="0" t="s">
        <v>2590</v>
      </c>
      <c r="D814" s="0" t="s">
        <v>2340</v>
      </c>
      <c r="E814" s="0" t="s">
        <v>1365</v>
      </c>
    </row>
    <row r="815" customFormat="false" ht="15" hidden="false" customHeight="false" outlineLevel="0" collapsed="false">
      <c r="A815" s="0" t="s">
        <v>35</v>
      </c>
      <c r="B815" s="0" t="s">
        <v>2591</v>
      </c>
      <c r="C815" s="0" t="s">
        <v>2592</v>
      </c>
      <c r="D815" s="0" t="s">
        <v>2340</v>
      </c>
      <c r="E815" s="0" t="s">
        <v>1878</v>
      </c>
    </row>
    <row r="816" customFormat="false" ht="15" hidden="false" customHeight="false" outlineLevel="0" collapsed="false">
      <c r="A816" s="0" t="s">
        <v>35</v>
      </c>
      <c r="B816" s="0" t="s">
        <v>2593</v>
      </c>
      <c r="C816" s="0" t="s">
        <v>2594</v>
      </c>
      <c r="D816" s="0" t="s">
        <v>2345</v>
      </c>
      <c r="E816" s="0" t="s">
        <v>1881</v>
      </c>
    </row>
    <row r="817" customFormat="false" ht="15" hidden="false" customHeight="false" outlineLevel="0" collapsed="false">
      <c r="A817" s="0" t="s">
        <v>35</v>
      </c>
      <c r="B817" s="0" t="s">
        <v>2595</v>
      </c>
      <c r="C817" s="0" t="s">
        <v>2596</v>
      </c>
      <c r="D817" s="0" t="s">
        <v>2345</v>
      </c>
      <c r="E817" s="0" t="s">
        <v>2163</v>
      </c>
    </row>
    <row r="818" customFormat="false" ht="15" hidden="false" customHeight="false" outlineLevel="0" collapsed="false">
      <c r="A818" s="0" t="s">
        <v>35</v>
      </c>
      <c r="B818" s="0" t="s">
        <v>2597</v>
      </c>
      <c r="C818" s="0" t="s">
        <v>2598</v>
      </c>
      <c r="D818" s="0" t="s">
        <v>2350</v>
      </c>
      <c r="E818" s="0" t="s">
        <v>2166</v>
      </c>
    </row>
    <row r="819" customFormat="false" ht="15" hidden="false" customHeight="false" outlineLevel="0" collapsed="false">
      <c r="A819" s="0" t="s">
        <v>35</v>
      </c>
      <c r="B819" s="0" t="s">
        <v>2599</v>
      </c>
      <c r="C819" s="0" t="s">
        <v>2600</v>
      </c>
      <c r="D819" s="0" t="s">
        <v>1361</v>
      </c>
      <c r="E819" s="0" t="s">
        <v>2169</v>
      </c>
    </row>
    <row r="820" customFormat="false" ht="15" hidden="false" customHeight="false" outlineLevel="0" collapsed="false">
      <c r="A820" s="0" t="s">
        <v>35</v>
      </c>
      <c r="B820" s="0" t="s">
        <v>2601</v>
      </c>
      <c r="C820" s="0" t="s">
        <v>2602</v>
      </c>
      <c r="D820" s="0" t="s">
        <v>1361</v>
      </c>
      <c r="E820" s="0" t="s">
        <v>2603</v>
      </c>
    </row>
    <row r="821" customFormat="false" ht="15" hidden="false" customHeight="false" outlineLevel="0" collapsed="false">
      <c r="A821" s="0" t="s">
        <v>35</v>
      </c>
      <c r="B821" s="0" t="s">
        <v>2604</v>
      </c>
      <c r="C821" s="0" t="s">
        <v>2605</v>
      </c>
      <c r="D821" s="0" t="s">
        <v>1361</v>
      </c>
      <c r="E821" s="0" t="s">
        <v>2606</v>
      </c>
    </row>
    <row r="822" customFormat="false" ht="15" hidden="false" customHeight="false" outlineLevel="0" collapsed="false">
      <c r="A822" s="0" t="s">
        <v>35</v>
      </c>
      <c r="B822" s="0" t="s">
        <v>2607</v>
      </c>
      <c r="C822" s="0" t="s">
        <v>2608</v>
      </c>
      <c r="D822" s="0" t="s">
        <v>1361</v>
      </c>
      <c r="E822" s="0" t="s">
        <v>2609</v>
      </c>
    </row>
    <row r="823" customFormat="false" ht="15" hidden="false" customHeight="false" outlineLevel="0" collapsed="false">
      <c r="A823" s="0" t="s">
        <v>35</v>
      </c>
      <c r="B823" s="0" t="s">
        <v>2610</v>
      </c>
      <c r="C823" s="0" t="s">
        <v>2611</v>
      </c>
      <c r="D823" s="0" t="s">
        <v>178</v>
      </c>
      <c r="E823" s="0" t="s">
        <v>2612</v>
      </c>
    </row>
    <row r="824" customFormat="false" ht="15" hidden="false" customHeight="false" outlineLevel="0" collapsed="false">
      <c r="A824" s="0" t="s">
        <v>35</v>
      </c>
      <c r="B824" s="0" t="s">
        <v>2613</v>
      </c>
      <c r="C824" s="0" t="s">
        <v>2614</v>
      </c>
      <c r="D824" s="0" t="s">
        <v>178</v>
      </c>
      <c r="E824" s="0" t="s">
        <v>2615</v>
      </c>
    </row>
    <row r="825" customFormat="false" ht="15" hidden="false" customHeight="false" outlineLevel="0" collapsed="false">
      <c r="A825" s="0" t="s">
        <v>35</v>
      </c>
      <c r="B825" s="0" t="s">
        <v>2616</v>
      </c>
      <c r="C825" s="0" t="s">
        <v>2617</v>
      </c>
      <c r="D825" s="0" t="s">
        <v>265</v>
      </c>
      <c r="E825" s="0" t="s">
        <v>1884</v>
      </c>
    </row>
    <row r="826" customFormat="false" ht="15" hidden="false" customHeight="false" outlineLevel="0" collapsed="false">
      <c r="A826" s="0" t="s">
        <v>35</v>
      </c>
      <c r="B826" s="0" t="s">
        <v>2618</v>
      </c>
      <c r="C826" s="0" t="s">
        <v>2619</v>
      </c>
      <c r="D826" s="0" t="s">
        <v>265</v>
      </c>
      <c r="E826" s="0" t="s">
        <v>1366</v>
      </c>
    </row>
    <row r="827" customFormat="false" ht="15" hidden="false" customHeight="false" outlineLevel="0" collapsed="false">
      <c r="A827" s="0" t="s">
        <v>35</v>
      </c>
      <c r="B827" s="0" t="s">
        <v>2620</v>
      </c>
      <c r="C827" s="0" t="s">
        <v>2621</v>
      </c>
      <c r="D827" s="0" t="s">
        <v>2340</v>
      </c>
      <c r="E827" s="0" t="s">
        <v>1367</v>
      </c>
    </row>
    <row r="828" customFormat="false" ht="15" hidden="false" customHeight="false" outlineLevel="0" collapsed="false">
      <c r="A828" s="0" t="s">
        <v>35</v>
      </c>
      <c r="B828" s="0" t="s">
        <v>2622</v>
      </c>
      <c r="C828" s="0" t="s">
        <v>2623</v>
      </c>
      <c r="D828" s="0" t="s">
        <v>2340</v>
      </c>
      <c r="E828" s="0" t="s">
        <v>1891</v>
      </c>
    </row>
    <row r="829" customFormat="false" ht="15" hidden="false" customHeight="false" outlineLevel="0" collapsed="false">
      <c r="A829" s="0" t="s">
        <v>35</v>
      </c>
      <c r="B829" s="0" t="s">
        <v>2624</v>
      </c>
      <c r="C829" s="0" t="s">
        <v>2625</v>
      </c>
      <c r="D829" s="0" t="s">
        <v>2345</v>
      </c>
      <c r="E829" s="0" t="s">
        <v>1894</v>
      </c>
    </row>
    <row r="830" customFormat="false" ht="15" hidden="false" customHeight="false" outlineLevel="0" collapsed="false">
      <c r="A830" s="0" t="s">
        <v>35</v>
      </c>
      <c r="B830" s="0" t="s">
        <v>2626</v>
      </c>
      <c r="C830" s="0" t="s">
        <v>2627</v>
      </c>
      <c r="D830" s="0" t="s">
        <v>2345</v>
      </c>
      <c r="E830" s="0" t="s">
        <v>2182</v>
      </c>
    </row>
    <row r="831" customFormat="false" ht="15" hidden="false" customHeight="false" outlineLevel="0" collapsed="false">
      <c r="A831" s="0" t="s">
        <v>35</v>
      </c>
      <c r="B831" s="0" t="s">
        <v>2628</v>
      </c>
      <c r="C831" s="0" t="s">
        <v>2629</v>
      </c>
      <c r="D831" s="0" t="s">
        <v>2350</v>
      </c>
      <c r="E831" s="0" t="s">
        <v>2185</v>
      </c>
    </row>
    <row r="832" customFormat="false" ht="15" hidden="false" customHeight="false" outlineLevel="0" collapsed="false">
      <c r="A832" s="0" t="s">
        <v>35</v>
      </c>
      <c r="B832" s="0" t="s">
        <v>2630</v>
      </c>
      <c r="C832" s="0" t="s">
        <v>2631</v>
      </c>
      <c r="D832" s="0" t="s">
        <v>1361</v>
      </c>
      <c r="E832" s="0" t="s">
        <v>2188</v>
      </c>
    </row>
    <row r="833" customFormat="false" ht="15" hidden="false" customHeight="false" outlineLevel="0" collapsed="false">
      <c r="A833" s="0" t="s">
        <v>35</v>
      </c>
      <c r="B833" s="0" t="s">
        <v>2632</v>
      </c>
      <c r="C833" s="0" t="s">
        <v>2633</v>
      </c>
      <c r="D833" s="0" t="s">
        <v>1361</v>
      </c>
      <c r="E833" s="0" t="s">
        <v>2634</v>
      </c>
    </row>
    <row r="834" customFormat="false" ht="15" hidden="false" customHeight="false" outlineLevel="0" collapsed="false">
      <c r="A834" s="0" t="s">
        <v>35</v>
      </c>
      <c r="B834" s="0" t="s">
        <v>2635</v>
      </c>
      <c r="C834" s="0" t="s">
        <v>2636</v>
      </c>
      <c r="D834" s="0" t="s">
        <v>1361</v>
      </c>
      <c r="E834" s="0" t="s">
        <v>2637</v>
      </c>
    </row>
    <row r="835" customFormat="false" ht="15" hidden="false" customHeight="false" outlineLevel="0" collapsed="false">
      <c r="A835" s="0" t="s">
        <v>35</v>
      </c>
      <c r="B835" s="0" t="s">
        <v>2638</v>
      </c>
      <c r="C835" s="0" t="s">
        <v>2639</v>
      </c>
      <c r="D835" s="0" t="s">
        <v>1361</v>
      </c>
      <c r="E835" s="0" t="s">
        <v>2640</v>
      </c>
    </row>
    <row r="836" customFormat="false" ht="15" hidden="false" customHeight="false" outlineLevel="0" collapsed="false">
      <c r="A836" s="0" t="s">
        <v>35</v>
      </c>
      <c r="B836" s="0" t="s">
        <v>2641</v>
      </c>
      <c r="C836" s="0" t="s">
        <v>2642</v>
      </c>
      <c r="D836" s="0" t="s">
        <v>178</v>
      </c>
      <c r="E836" s="0" t="s">
        <v>2643</v>
      </c>
    </row>
    <row r="837" customFormat="false" ht="15" hidden="false" customHeight="false" outlineLevel="0" collapsed="false">
      <c r="A837" s="0" t="s">
        <v>35</v>
      </c>
      <c r="B837" s="0" t="s">
        <v>2644</v>
      </c>
      <c r="C837" s="0" t="s">
        <v>2645</v>
      </c>
      <c r="D837" s="0" t="s">
        <v>178</v>
      </c>
      <c r="E837" s="0" t="s">
        <v>2646</v>
      </c>
    </row>
    <row r="838" customFormat="false" ht="15" hidden="false" customHeight="false" outlineLevel="0" collapsed="false">
      <c r="A838" s="0" t="s">
        <v>35</v>
      </c>
      <c r="B838" s="0" t="s">
        <v>2647</v>
      </c>
      <c r="C838" s="0" t="s">
        <v>2648</v>
      </c>
      <c r="D838" s="0" t="s">
        <v>265</v>
      </c>
      <c r="E838" s="0" t="s">
        <v>1324</v>
      </c>
    </row>
    <row r="839" customFormat="false" ht="15" hidden="false" customHeight="false" outlineLevel="0" collapsed="false">
      <c r="A839" s="0" t="s">
        <v>35</v>
      </c>
      <c r="B839" s="0" t="s">
        <v>2649</v>
      </c>
      <c r="C839" s="0" t="s">
        <v>2650</v>
      </c>
      <c r="D839" s="0" t="s">
        <v>265</v>
      </c>
      <c r="E839" s="0" t="s">
        <v>1368</v>
      </c>
    </row>
    <row r="840" customFormat="false" ht="15" hidden="false" customHeight="false" outlineLevel="0" collapsed="false">
      <c r="A840" s="0" t="s">
        <v>35</v>
      </c>
      <c r="B840" s="0" t="s">
        <v>2651</v>
      </c>
      <c r="C840" s="0" t="s">
        <v>2652</v>
      </c>
      <c r="D840" s="0" t="s">
        <v>2340</v>
      </c>
      <c r="E840" s="0" t="s">
        <v>1369</v>
      </c>
    </row>
    <row r="841" customFormat="false" ht="15" hidden="false" customHeight="false" outlineLevel="0" collapsed="false">
      <c r="A841" s="0" t="s">
        <v>35</v>
      </c>
      <c r="B841" s="0" t="s">
        <v>2653</v>
      </c>
      <c r="C841" s="0" t="s">
        <v>2654</v>
      </c>
      <c r="D841" s="0" t="s">
        <v>2340</v>
      </c>
      <c r="E841" s="0" t="s">
        <v>2655</v>
      </c>
    </row>
    <row r="842" customFormat="false" ht="15" hidden="false" customHeight="false" outlineLevel="0" collapsed="false">
      <c r="A842" s="0" t="s">
        <v>35</v>
      </c>
      <c r="B842" s="0" t="s">
        <v>2656</v>
      </c>
      <c r="C842" s="0" t="s">
        <v>2657</v>
      </c>
      <c r="D842" s="0" t="s">
        <v>2345</v>
      </c>
      <c r="E842" s="0" t="s">
        <v>2658</v>
      </c>
    </row>
    <row r="843" customFormat="false" ht="15" hidden="false" customHeight="false" outlineLevel="0" collapsed="false">
      <c r="A843" s="0" t="s">
        <v>35</v>
      </c>
      <c r="B843" s="0" t="s">
        <v>2659</v>
      </c>
      <c r="C843" s="0" t="s">
        <v>2660</v>
      </c>
      <c r="D843" s="0" t="s">
        <v>2345</v>
      </c>
      <c r="E843" s="0" t="s">
        <v>2661</v>
      </c>
    </row>
    <row r="844" customFormat="false" ht="15" hidden="false" customHeight="false" outlineLevel="0" collapsed="false">
      <c r="A844" s="0" t="s">
        <v>35</v>
      </c>
      <c r="B844" s="0" t="s">
        <v>2662</v>
      </c>
      <c r="C844" s="0" t="s">
        <v>2663</v>
      </c>
      <c r="D844" s="0" t="s">
        <v>2350</v>
      </c>
      <c r="E844" s="0" t="s">
        <v>2664</v>
      </c>
    </row>
    <row r="845" customFormat="false" ht="15" hidden="false" customHeight="false" outlineLevel="0" collapsed="false">
      <c r="A845" s="0" t="s">
        <v>35</v>
      </c>
      <c r="B845" s="0" t="s">
        <v>2665</v>
      </c>
      <c r="C845" s="0" t="s">
        <v>2666</v>
      </c>
      <c r="D845" s="0" t="s">
        <v>1361</v>
      </c>
      <c r="E845" s="0" t="s">
        <v>2667</v>
      </c>
    </row>
    <row r="846" customFormat="false" ht="15" hidden="false" customHeight="false" outlineLevel="0" collapsed="false">
      <c r="A846" s="0" t="s">
        <v>35</v>
      </c>
      <c r="B846" s="0" t="s">
        <v>2668</v>
      </c>
      <c r="C846" s="0" t="s">
        <v>2669</v>
      </c>
      <c r="D846" s="0" t="s">
        <v>1361</v>
      </c>
      <c r="E846" s="0" t="s">
        <v>2670</v>
      </c>
    </row>
    <row r="847" customFormat="false" ht="15" hidden="false" customHeight="false" outlineLevel="0" collapsed="false">
      <c r="A847" s="0" t="s">
        <v>35</v>
      </c>
      <c r="B847" s="0" t="s">
        <v>2671</v>
      </c>
      <c r="C847" s="0" t="s">
        <v>2672</v>
      </c>
      <c r="D847" s="0" t="s">
        <v>1361</v>
      </c>
      <c r="E847" s="0" t="s">
        <v>2673</v>
      </c>
    </row>
    <row r="848" customFormat="false" ht="15" hidden="false" customHeight="false" outlineLevel="0" collapsed="false">
      <c r="A848" s="0" t="s">
        <v>35</v>
      </c>
      <c r="B848" s="0" t="s">
        <v>2674</v>
      </c>
      <c r="C848" s="0" t="s">
        <v>2675</v>
      </c>
      <c r="D848" s="0" t="s">
        <v>1361</v>
      </c>
      <c r="E848" s="0" t="s">
        <v>2676</v>
      </c>
    </row>
    <row r="849" customFormat="false" ht="15" hidden="false" customHeight="false" outlineLevel="0" collapsed="false">
      <c r="A849" s="0" t="s">
        <v>35</v>
      </c>
      <c r="B849" s="0" t="s">
        <v>2677</v>
      </c>
      <c r="C849" s="0" t="s">
        <v>2678</v>
      </c>
      <c r="D849" s="0" t="s">
        <v>178</v>
      </c>
      <c r="E849" s="0" t="s">
        <v>2679</v>
      </c>
    </row>
    <row r="850" customFormat="false" ht="15" hidden="false" customHeight="false" outlineLevel="0" collapsed="false">
      <c r="A850" s="0" t="s">
        <v>35</v>
      </c>
      <c r="B850" s="0" t="s">
        <v>2680</v>
      </c>
      <c r="C850" s="0" t="s">
        <v>2681</v>
      </c>
      <c r="D850" s="0" t="s">
        <v>178</v>
      </c>
      <c r="E850" s="0" t="s">
        <v>2682</v>
      </c>
    </row>
    <row r="851" customFormat="false" ht="15" hidden="false" customHeight="false" outlineLevel="0" collapsed="false">
      <c r="A851" s="0" t="s">
        <v>35</v>
      </c>
      <c r="B851" s="0" t="s">
        <v>2683</v>
      </c>
      <c r="C851" s="0" t="s">
        <v>2684</v>
      </c>
      <c r="D851" s="0" t="s">
        <v>265</v>
      </c>
      <c r="E851" s="0" t="s">
        <v>1325</v>
      </c>
    </row>
    <row r="852" customFormat="false" ht="15" hidden="false" customHeight="false" outlineLevel="0" collapsed="false">
      <c r="A852" s="0" t="s">
        <v>35</v>
      </c>
      <c r="B852" s="0" t="s">
        <v>2685</v>
      </c>
      <c r="C852" s="0" t="s">
        <v>2686</v>
      </c>
      <c r="D852" s="0" t="s">
        <v>265</v>
      </c>
      <c r="E852" s="0" t="s">
        <v>1370</v>
      </c>
    </row>
    <row r="853" customFormat="false" ht="15" hidden="false" customHeight="false" outlineLevel="0" collapsed="false">
      <c r="A853" s="0" t="s">
        <v>35</v>
      </c>
      <c r="B853" s="0" t="s">
        <v>2687</v>
      </c>
      <c r="C853" s="0" t="s">
        <v>2688</v>
      </c>
      <c r="D853" s="0" t="s">
        <v>2340</v>
      </c>
      <c r="E853" s="0" t="s">
        <v>1371</v>
      </c>
    </row>
    <row r="854" customFormat="false" ht="15" hidden="false" customHeight="false" outlineLevel="0" collapsed="false">
      <c r="A854" s="0" t="s">
        <v>35</v>
      </c>
      <c r="B854" s="0" t="s">
        <v>2689</v>
      </c>
      <c r="C854" s="0" t="s">
        <v>2690</v>
      </c>
      <c r="D854" s="0" t="s">
        <v>2340</v>
      </c>
      <c r="E854" s="0" t="s">
        <v>2691</v>
      </c>
    </row>
    <row r="855" customFormat="false" ht="15" hidden="false" customHeight="false" outlineLevel="0" collapsed="false">
      <c r="A855" s="0" t="s">
        <v>35</v>
      </c>
      <c r="B855" s="0" t="s">
        <v>2692</v>
      </c>
      <c r="C855" s="0" t="s">
        <v>2693</v>
      </c>
      <c r="D855" s="0" t="s">
        <v>2345</v>
      </c>
      <c r="E855" s="0" t="s">
        <v>2694</v>
      </c>
    </row>
    <row r="856" customFormat="false" ht="15" hidden="false" customHeight="false" outlineLevel="0" collapsed="false">
      <c r="A856" s="0" t="s">
        <v>35</v>
      </c>
      <c r="B856" s="0" t="s">
        <v>2695</v>
      </c>
      <c r="C856" s="0" t="s">
        <v>2696</v>
      </c>
      <c r="D856" s="0" t="s">
        <v>2345</v>
      </c>
      <c r="E856" s="0" t="s">
        <v>2697</v>
      </c>
    </row>
    <row r="857" customFormat="false" ht="15" hidden="false" customHeight="false" outlineLevel="0" collapsed="false">
      <c r="A857" s="0" t="s">
        <v>35</v>
      </c>
      <c r="B857" s="0" t="s">
        <v>2698</v>
      </c>
      <c r="C857" s="0" t="s">
        <v>2699</v>
      </c>
      <c r="D857" s="0" t="s">
        <v>2350</v>
      </c>
      <c r="E857" s="0" t="s">
        <v>2700</v>
      </c>
    </row>
    <row r="858" customFormat="false" ht="15" hidden="false" customHeight="false" outlineLevel="0" collapsed="false">
      <c r="A858" s="0" t="s">
        <v>35</v>
      </c>
      <c r="B858" s="0" t="s">
        <v>2701</v>
      </c>
      <c r="C858" s="0" t="s">
        <v>2702</v>
      </c>
      <c r="D858" s="0" t="s">
        <v>1361</v>
      </c>
      <c r="E858" s="0" t="s">
        <v>2703</v>
      </c>
    </row>
    <row r="859" customFormat="false" ht="15" hidden="false" customHeight="false" outlineLevel="0" collapsed="false">
      <c r="A859" s="0" t="s">
        <v>35</v>
      </c>
      <c r="B859" s="0" t="s">
        <v>2704</v>
      </c>
      <c r="C859" s="0" t="s">
        <v>2705</v>
      </c>
      <c r="D859" s="0" t="s">
        <v>1361</v>
      </c>
      <c r="E859" s="0" t="s">
        <v>2706</v>
      </c>
    </row>
    <row r="860" customFormat="false" ht="15" hidden="false" customHeight="false" outlineLevel="0" collapsed="false">
      <c r="A860" s="0" t="s">
        <v>35</v>
      </c>
      <c r="B860" s="0" t="s">
        <v>2707</v>
      </c>
      <c r="C860" s="0" t="s">
        <v>2708</v>
      </c>
      <c r="D860" s="0" t="s">
        <v>1361</v>
      </c>
      <c r="E860" s="0" t="s">
        <v>2709</v>
      </c>
    </row>
    <row r="861" customFormat="false" ht="15" hidden="false" customHeight="false" outlineLevel="0" collapsed="false">
      <c r="A861" s="0" t="s">
        <v>35</v>
      </c>
      <c r="B861" s="0" t="s">
        <v>2710</v>
      </c>
      <c r="C861" s="0" t="s">
        <v>2711</v>
      </c>
      <c r="D861" s="0" t="s">
        <v>1361</v>
      </c>
      <c r="E861" s="0" t="s">
        <v>2712</v>
      </c>
    </row>
    <row r="862" customFormat="false" ht="15" hidden="false" customHeight="false" outlineLevel="0" collapsed="false">
      <c r="A862" s="0" t="s">
        <v>35</v>
      </c>
      <c r="B862" s="0" t="s">
        <v>2713</v>
      </c>
      <c r="C862" s="0" t="s">
        <v>2714</v>
      </c>
      <c r="D862" s="0" t="s">
        <v>178</v>
      </c>
      <c r="E862" s="0" t="s">
        <v>2715</v>
      </c>
    </row>
    <row r="863" customFormat="false" ht="15" hidden="false" customHeight="false" outlineLevel="0" collapsed="false">
      <c r="A863" s="0" t="s">
        <v>35</v>
      </c>
      <c r="B863" s="0" t="s">
        <v>2716</v>
      </c>
      <c r="C863" s="0" t="s">
        <v>2717</v>
      </c>
      <c r="D863" s="0" t="s">
        <v>178</v>
      </c>
      <c r="E863" s="0" t="s">
        <v>2718</v>
      </c>
    </row>
    <row r="864" customFormat="false" ht="15" hidden="false" customHeight="false" outlineLevel="0" collapsed="false">
      <c r="A864" s="0" t="s">
        <v>35</v>
      </c>
      <c r="B864" s="0" t="s">
        <v>2719</v>
      </c>
      <c r="C864" s="0" t="s">
        <v>2720</v>
      </c>
      <c r="D864" s="0" t="s">
        <v>178</v>
      </c>
      <c r="E864" s="0" t="s">
        <v>1332</v>
      </c>
    </row>
    <row r="865" customFormat="false" ht="15" hidden="false" customHeight="false" outlineLevel="0" collapsed="false">
      <c r="A865" s="0" t="s">
        <v>35</v>
      </c>
      <c r="B865" s="0" t="s">
        <v>2721</v>
      </c>
      <c r="C865" s="0" t="s">
        <v>2722</v>
      </c>
      <c r="D865" s="0" t="s">
        <v>231</v>
      </c>
      <c r="E865" s="0" t="s">
        <v>1691</v>
      </c>
    </row>
    <row r="866" customFormat="false" ht="15" hidden="false" customHeight="false" outlineLevel="0" collapsed="false">
      <c r="A866" s="0" t="s">
        <v>35</v>
      </c>
      <c r="B866" s="0" t="s">
        <v>2723</v>
      </c>
      <c r="C866" s="0" t="s">
        <v>2724</v>
      </c>
      <c r="D866" s="0" t="s">
        <v>220</v>
      </c>
      <c r="E866" s="0" t="s">
        <v>1693</v>
      </c>
    </row>
    <row r="867" customFormat="false" ht="15" hidden="false" customHeight="false" outlineLevel="0" collapsed="false">
      <c r="A867" s="0" t="s">
        <v>35</v>
      </c>
      <c r="B867" s="0" t="s">
        <v>2725</v>
      </c>
      <c r="C867" s="0" t="s">
        <v>2726</v>
      </c>
      <c r="D867" s="0" t="s">
        <v>220</v>
      </c>
      <c r="E867" s="0" t="s">
        <v>1695</v>
      </c>
    </row>
    <row r="868" customFormat="false" ht="15" hidden="false" customHeight="false" outlineLevel="0" collapsed="false">
      <c r="A868" s="0" t="s">
        <v>35</v>
      </c>
      <c r="B868" s="0" t="s">
        <v>2727</v>
      </c>
      <c r="C868" s="0" t="s">
        <v>2728</v>
      </c>
      <c r="D868" s="0" t="s">
        <v>265</v>
      </c>
      <c r="E868" s="0" t="s">
        <v>1697</v>
      </c>
    </row>
    <row r="869" customFormat="false" ht="15" hidden="false" customHeight="false" outlineLevel="0" collapsed="false">
      <c r="A869" s="0" t="s">
        <v>35</v>
      </c>
      <c r="B869" s="0" t="s">
        <v>2729</v>
      </c>
      <c r="C869" s="0" t="s">
        <v>2730</v>
      </c>
      <c r="D869" s="0" t="s">
        <v>178</v>
      </c>
      <c r="E869" s="0" t="s">
        <v>1334</v>
      </c>
    </row>
    <row r="870" customFormat="false" ht="15" hidden="false" customHeight="false" outlineLevel="0" collapsed="false">
      <c r="A870" s="0" t="s">
        <v>35</v>
      </c>
      <c r="B870" s="0" t="s">
        <v>2731</v>
      </c>
      <c r="C870" s="0" t="s">
        <v>2732</v>
      </c>
      <c r="D870" s="0" t="s">
        <v>231</v>
      </c>
      <c r="E870" s="0" t="s">
        <v>1709</v>
      </c>
    </row>
    <row r="871" customFormat="false" ht="15" hidden="false" customHeight="false" outlineLevel="0" collapsed="false">
      <c r="A871" s="0" t="s">
        <v>35</v>
      </c>
      <c r="B871" s="0" t="s">
        <v>2733</v>
      </c>
      <c r="C871" s="0" t="s">
        <v>2734</v>
      </c>
      <c r="D871" s="0" t="s">
        <v>220</v>
      </c>
      <c r="E871" s="0" t="s">
        <v>1711</v>
      </c>
    </row>
    <row r="872" customFormat="false" ht="15" hidden="false" customHeight="false" outlineLevel="0" collapsed="false">
      <c r="A872" s="0" t="s">
        <v>35</v>
      </c>
      <c r="B872" s="0" t="s">
        <v>2735</v>
      </c>
      <c r="C872" s="0" t="s">
        <v>2736</v>
      </c>
      <c r="D872" s="0" t="s">
        <v>220</v>
      </c>
      <c r="E872" s="0" t="s">
        <v>1713</v>
      </c>
    </row>
    <row r="873" customFormat="false" ht="15" hidden="false" customHeight="false" outlineLevel="0" collapsed="false">
      <c r="A873" s="0" t="s">
        <v>35</v>
      </c>
      <c r="B873" s="0" t="s">
        <v>2737</v>
      </c>
      <c r="C873" s="0" t="s">
        <v>2738</v>
      </c>
      <c r="D873" s="0" t="s">
        <v>265</v>
      </c>
      <c r="E873" s="0" t="s">
        <v>1715</v>
      </c>
    </row>
    <row r="874" customFormat="false" ht="15" hidden="false" customHeight="false" outlineLevel="0" collapsed="false">
      <c r="A874" s="0" t="s">
        <v>35</v>
      </c>
      <c r="B874" s="0" t="s">
        <v>2739</v>
      </c>
      <c r="C874" s="0" t="s">
        <v>2740</v>
      </c>
      <c r="D874" s="0" t="s">
        <v>178</v>
      </c>
      <c r="E874" s="0" t="s">
        <v>1335</v>
      </c>
    </row>
    <row r="875" customFormat="false" ht="15" hidden="false" customHeight="false" outlineLevel="0" collapsed="false">
      <c r="A875" s="0" t="s">
        <v>35</v>
      </c>
      <c r="B875" s="0" t="s">
        <v>2741</v>
      </c>
      <c r="C875" s="0" t="s">
        <v>2742</v>
      </c>
      <c r="D875" s="0" t="s">
        <v>231</v>
      </c>
      <c r="E875" s="0" t="s">
        <v>1379</v>
      </c>
    </row>
    <row r="876" customFormat="false" ht="15" hidden="false" customHeight="false" outlineLevel="0" collapsed="false">
      <c r="A876" s="0" t="s">
        <v>35</v>
      </c>
      <c r="B876" s="0" t="s">
        <v>2743</v>
      </c>
      <c r="C876" s="0" t="s">
        <v>2744</v>
      </c>
      <c r="D876" s="0" t="s">
        <v>220</v>
      </c>
      <c r="E876" s="0" t="s">
        <v>1380</v>
      </c>
    </row>
    <row r="877" customFormat="false" ht="15" hidden="false" customHeight="false" outlineLevel="0" collapsed="false">
      <c r="A877" s="0" t="s">
        <v>35</v>
      </c>
      <c r="B877" s="0" t="s">
        <v>2745</v>
      </c>
      <c r="C877" s="0" t="s">
        <v>2746</v>
      </c>
      <c r="D877" s="0" t="s">
        <v>220</v>
      </c>
      <c r="E877" s="0" t="s">
        <v>1729</v>
      </c>
    </row>
    <row r="878" customFormat="false" ht="15" hidden="false" customHeight="false" outlineLevel="0" collapsed="false">
      <c r="A878" s="0" t="s">
        <v>35</v>
      </c>
      <c r="B878" s="0" t="s">
        <v>2747</v>
      </c>
      <c r="C878" s="0" t="s">
        <v>2748</v>
      </c>
      <c r="D878" s="0" t="s">
        <v>265</v>
      </c>
      <c r="E878" s="0" t="s">
        <v>1731</v>
      </c>
    </row>
    <row r="879" customFormat="false" ht="15" hidden="false" customHeight="false" outlineLevel="0" collapsed="false">
      <c r="A879" s="0" t="s">
        <v>35</v>
      </c>
      <c r="B879" s="0" t="s">
        <v>2749</v>
      </c>
      <c r="C879" s="0" t="s">
        <v>2750</v>
      </c>
      <c r="D879" s="0" t="s">
        <v>178</v>
      </c>
      <c r="E879" s="0" t="s">
        <v>1336</v>
      </c>
    </row>
    <row r="880" customFormat="false" ht="15" hidden="false" customHeight="false" outlineLevel="0" collapsed="false">
      <c r="A880" s="0" t="s">
        <v>35</v>
      </c>
      <c r="B880" s="0" t="s">
        <v>2751</v>
      </c>
      <c r="C880" s="0" t="s">
        <v>2752</v>
      </c>
      <c r="D880" s="0" t="s">
        <v>231</v>
      </c>
      <c r="E880" s="0" t="s">
        <v>1381</v>
      </c>
    </row>
    <row r="881" customFormat="false" ht="15" hidden="false" customHeight="false" outlineLevel="0" collapsed="false">
      <c r="A881" s="0" t="s">
        <v>35</v>
      </c>
      <c r="B881" s="0" t="s">
        <v>2753</v>
      </c>
      <c r="C881" s="0" t="s">
        <v>2754</v>
      </c>
      <c r="D881" s="0" t="s">
        <v>220</v>
      </c>
      <c r="E881" s="0" t="s">
        <v>1382</v>
      </c>
    </row>
    <row r="882" customFormat="false" ht="15" hidden="false" customHeight="false" outlineLevel="0" collapsed="false">
      <c r="A882" s="0" t="s">
        <v>35</v>
      </c>
      <c r="B882" s="0" t="s">
        <v>2755</v>
      </c>
      <c r="C882" s="0" t="s">
        <v>2756</v>
      </c>
      <c r="D882" s="0" t="s">
        <v>220</v>
      </c>
      <c r="E882" s="0" t="s">
        <v>1745</v>
      </c>
    </row>
    <row r="883" customFormat="false" ht="15" hidden="false" customHeight="false" outlineLevel="0" collapsed="false">
      <c r="A883" s="0" t="s">
        <v>35</v>
      </c>
      <c r="B883" s="0" t="s">
        <v>2757</v>
      </c>
      <c r="C883" s="0" t="s">
        <v>2758</v>
      </c>
      <c r="D883" s="0" t="s">
        <v>265</v>
      </c>
      <c r="E883" s="0" t="s">
        <v>1747</v>
      </c>
    </row>
    <row r="884" customFormat="false" ht="15" hidden="false" customHeight="false" outlineLevel="0" collapsed="false">
      <c r="A884" s="0" t="s">
        <v>61</v>
      </c>
      <c r="B884" s="0" t="s">
        <v>981</v>
      </c>
      <c r="C884" s="0" t="s">
        <v>982</v>
      </c>
      <c r="D884" s="0" t="s">
        <v>169</v>
      </c>
      <c r="E884" s="0" t="s">
        <v>1347</v>
      </c>
      <c r="F884" s="0" t="s">
        <v>1348</v>
      </c>
    </row>
    <row r="885" customFormat="false" ht="15" hidden="false" customHeight="false" outlineLevel="0" collapsed="false">
      <c r="A885" s="0" t="s">
        <v>61</v>
      </c>
      <c r="B885" s="0" t="s">
        <v>983</v>
      </c>
      <c r="C885" s="0" t="s">
        <v>984</v>
      </c>
      <c r="D885" s="0" t="s">
        <v>169</v>
      </c>
      <c r="E885" s="0" t="s">
        <v>1349</v>
      </c>
      <c r="F885" s="0" t="s">
        <v>1350</v>
      </c>
    </row>
    <row r="886" customFormat="false" ht="15" hidden="false" customHeight="false" outlineLevel="0" collapsed="false">
      <c r="A886" s="0" t="s">
        <v>61</v>
      </c>
      <c r="B886" s="0" t="s">
        <v>985</v>
      </c>
      <c r="C886" s="0" t="s">
        <v>986</v>
      </c>
      <c r="D886" s="0" t="s">
        <v>169</v>
      </c>
      <c r="E886" s="0" t="s">
        <v>1351</v>
      </c>
      <c r="F886" s="0" t="s">
        <v>1352</v>
      </c>
    </row>
    <row r="887" customFormat="false" ht="15" hidden="false" customHeight="false" outlineLevel="0" collapsed="false">
      <c r="A887" s="0" t="s">
        <v>61</v>
      </c>
      <c r="B887" s="0" t="s">
        <v>987</v>
      </c>
      <c r="C887" s="0" t="s">
        <v>988</v>
      </c>
      <c r="D887" s="0" t="s">
        <v>178</v>
      </c>
      <c r="E887" s="0" t="s">
        <v>1353</v>
      </c>
      <c r="F887" s="0" t="s">
        <v>1354</v>
      </c>
    </row>
    <row r="888" customFormat="false" ht="15" hidden="false" customHeight="false" outlineLevel="0" collapsed="false">
      <c r="A888" s="0" t="s">
        <v>61</v>
      </c>
      <c r="B888" s="0" t="s">
        <v>989</v>
      </c>
      <c r="C888" s="0" t="s">
        <v>990</v>
      </c>
      <c r="D888" s="0" t="s">
        <v>265</v>
      </c>
      <c r="E888" s="0" t="s">
        <v>1355</v>
      </c>
    </row>
    <row r="889" customFormat="false" ht="15" hidden="false" customHeight="false" outlineLevel="0" collapsed="false">
      <c r="A889" s="0" t="s">
        <v>61</v>
      </c>
      <c r="B889" s="0" t="s">
        <v>991</v>
      </c>
      <c r="C889" s="0" t="s">
        <v>992</v>
      </c>
      <c r="D889" s="0" t="s">
        <v>1361</v>
      </c>
      <c r="E889" s="0" t="s">
        <v>1357</v>
      </c>
      <c r="F889" s="0" t="s">
        <v>1358</v>
      </c>
    </row>
    <row r="890" customFormat="false" ht="15" hidden="false" customHeight="false" outlineLevel="0" collapsed="false">
      <c r="A890" s="0" t="s">
        <v>61</v>
      </c>
      <c r="B890" s="0" t="s">
        <v>993</v>
      </c>
      <c r="C890" s="0" t="s">
        <v>994</v>
      </c>
      <c r="D890" s="0" t="s">
        <v>178</v>
      </c>
      <c r="E890" s="0" t="s">
        <v>1581</v>
      </c>
      <c r="F890" s="0" t="s">
        <v>1584</v>
      </c>
    </row>
    <row r="891" customFormat="false" ht="15" hidden="false" customHeight="false" outlineLevel="0" collapsed="false">
      <c r="A891" s="0" t="s">
        <v>61</v>
      </c>
      <c r="B891" s="0" t="s">
        <v>995</v>
      </c>
      <c r="C891" s="0" t="s">
        <v>996</v>
      </c>
      <c r="D891" s="0" t="s">
        <v>178</v>
      </c>
      <c r="E891" s="0" t="s">
        <v>1362</v>
      </c>
      <c r="F891" s="0" t="s">
        <v>1363</v>
      </c>
    </row>
    <row r="892" customFormat="false" ht="15" hidden="false" customHeight="false" outlineLevel="0" collapsed="false">
      <c r="A892" s="0" t="s">
        <v>61</v>
      </c>
      <c r="B892" s="0" t="s">
        <v>997</v>
      </c>
      <c r="C892" s="0" t="s">
        <v>998</v>
      </c>
      <c r="D892" s="0" t="s">
        <v>231</v>
      </c>
      <c r="E892" s="0" t="s">
        <v>1364</v>
      </c>
    </row>
    <row r="893" customFormat="false" ht="15" hidden="false" customHeight="false" outlineLevel="0" collapsed="false">
      <c r="A893" s="0" t="s">
        <v>61</v>
      </c>
      <c r="B893" s="0" t="s">
        <v>999</v>
      </c>
      <c r="C893" s="0" t="s">
        <v>1000</v>
      </c>
      <c r="D893" s="0" t="s">
        <v>231</v>
      </c>
      <c r="E893" s="0" t="s">
        <v>1366</v>
      </c>
    </row>
    <row r="894" customFormat="false" ht="15" hidden="false" customHeight="false" outlineLevel="0" collapsed="false">
      <c r="A894" s="0" t="s">
        <v>61</v>
      </c>
      <c r="B894" s="0" t="s">
        <v>1001</v>
      </c>
      <c r="C894" s="0" t="s">
        <v>1002</v>
      </c>
      <c r="D894" s="0" t="s">
        <v>178</v>
      </c>
      <c r="E894" s="0" t="s">
        <v>1368</v>
      </c>
      <c r="F894" s="0" t="s">
        <v>1369</v>
      </c>
    </row>
    <row r="895" customFormat="false" ht="15" hidden="false" customHeight="false" outlineLevel="0" collapsed="false">
      <c r="A895" s="0" t="s">
        <v>61</v>
      </c>
      <c r="B895" s="0" t="s">
        <v>1003</v>
      </c>
      <c r="C895" s="0" t="s">
        <v>1004</v>
      </c>
      <c r="D895" s="0" t="s">
        <v>220</v>
      </c>
      <c r="E895" s="0" t="s">
        <v>1370</v>
      </c>
      <c r="F895" s="0" t="s">
        <v>1371</v>
      </c>
    </row>
    <row r="896" customFormat="false" ht="15" hidden="false" customHeight="false" outlineLevel="0" collapsed="false">
      <c r="A896" s="0" t="s">
        <v>61</v>
      </c>
      <c r="B896" s="0" t="s">
        <v>1005</v>
      </c>
      <c r="C896" s="0" t="s">
        <v>1006</v>
      </c>
      <c r="D896" s="0" t="s">
        <v>178</v>
      </c>
      <c r="E896" s="0" t="s">
        <v>1372</v>
      </c>
      <c r="F896" s="0" t="s">
        <v>1373</v>
      </c>
    </row>
    <row r="897" customFormat="false" ht="15" hidden="false" customHeight="false" outlineLevel="0" collapsed="false">
      <c r="A897" s="0" t="s">
        <v>61</v>
      </c>
      <c r="B897" s="0" t="s">
        <v>1008</v>
      </c>
      <c r="C897" s="0" t="s">
        <v>1009</v>
      </c>
      <c r="D897" s="0" t="s">
        <v>178</v>
      </c>
      <c r="E897" s="0" t="s">
        <v>1377</v>
      </c>
      <c r="F897" s="0" t="s">
        <v>1658</v>
      </c>
    </row>
    <row r="898" customFormat="false" ht="15" hidden="false" customHeight="false" outlineLevel="0" collapsed="false">
      <c r="A898" s="0" t="s">
        <v>61</v>
      </c>
      <c r="B898" s="0" t="s">
        <v>1011</v>
      </c>
      <c r="C898" s="0" t="s">
        <v>1012</v>
      </c>
      <c r="D898" s="0" t="s">
        <v>1361</v>
      </c>
      <c r="E898" s="0" t="s">
        <v>1709</v>
      </c>
      <c r="F898" s="0" t="s">
        <v>1711</v>
      </c>
    </row>
    <row r="899" customFormat="false" ht="15" hidden="false" customHeight="false" outlineLevel="0" collapsed="false">
      <c r="A899" s="0" t="s">
        <v>61</v>
      </c>
      <c r="B899" s="0" t="s">
        <v>1013</v>
      </c>
      <c r="C899" s="0" t="s">
        <v>1014</v>
      </c>
      <c r="D899" s="0" t="s">
        <v>1361</v>
      </c>
      <c r="E899" s="0" t="s">
        <v>1379</v>
      </c>
      <c r="F899" s="0" t="s">
        <v>1380</v>
      </c>
    </row>
    <row r="900" customFormat="false" ht="15" hidden="false" customHeight="false" outlineLevel="0" collapsed="false">
      <c r="A900" s="0" t="s">
        <v>61</v>
      </c>
      <c r="B900" s="0" t="s">
        <v>1015</v>
      </c>
      <c r="C900" s="0" t="s">
        <v>1016</v>
      </c>
      <c r="D900" s="0" t="s">
        <v>1361</v>
      </c>
      <c r="E900" s="0" t="s">
        <v>1381</v>
      </c>
      <c r="F900" s="0" t="s">
        <v>1382</v>
      </c>
    </row>
    <row r="901" customFormat="false" ht="15" hidden="false" customHeight="false" outlineLevel="0" collapsed="false">
      <c r="A901" s="0" t="s">
        <v>61</v>
      </c>
      <c r="B901" s="0" t="s">
        <v>1017</v>
      </c>
      <c r="C901" s="0" t="s">
        <v>1018</v>
      </c>
      <c r="D901" s="0" t="s">
        <v>178</v>
      </c>
      <c r="E901" s="0" t="s">
        <v>1383</v>
      </c>
      <c r="F901" s="0" t="s">
        <v>1384</v>
      </c>
    </row>
    <row r="902" customFormat="false" ht="15" hidden="false" customHeight="false" outlineLevel="0" collapsed="false">
      <c r="A902" s="0" t="s">
        <v>61</v>
      </c>
      <c r="B902" s="0" t="s">
        <v>1019</v>
      </c>
      <c r="C902" s="0" t="s">
        <v>1020</v>
      </c>
      <c r="D902" s="0" t="s">
        <v>178</v>
      </c>
      <c r="E902" s="0" t="s">
        <v>1385</v>
      </c>
      <c r="F902" s="0" t="s">
        <v>1386</v>
      </c>
    </row>
    <row r="903" customFormat="false" ht="15" hidden="false" customHeight="false" outlineLevel="0" collapsed="false">
      <c r="A903" s="0" t="s">
        <v>61</v>
      </c>
      <c r="B903" s="0" t="s">
        <v>1021</v>
      </c>
      <c r="C903" s="0" t="s">
        <v>1022</v>
      </c>
      <c r="D903" s="0" t="s">
        <v>178</v>
      </c>
      <c r="E903" s="0" t="s">
        <v>1387</v>
      </c>
      <c r="F903" s="0" t="s">
        <v>1388</v>
      </c>
    </row>
    <row r="904" customFormat="false" ht="15" hidden="false" customHeight="false" outlineLevel="0" collapsed="false">
      <c r="A904" s="0" t="s">
        <v>61</v>
      </c>
      <c r="B904" s="0" t="s">
        <v>1024</v>
      </c>
      <c r="C904" s="0" t="s">
        <v>1025</v>
      </c>
      <c r="D904" s="0" t="s">
        <v>1026</v>
      </c>
      <c r="E904" s="0" t="s">
        <v>1389</v>
      </c>
      <c r="F904" s="0" t="s">
        <v>1390</v>
      </c>
    </row>
    <row r="905" customFormat="false" ht="15" hidden="false" customHeight="false" outlineLevel="0" collapsed="false">
      <c r="A905" s="0" t="s">
        <v>61</v>
      </c>
      <c r="B905" s="0" t="s">
        <v>1027</v>
      </c>
      <c r="C905" s="0" t="s">
        <v>1028</v>
      </c>
      <c r="D905" s="0" t="s">
        <v>1026</v>
      </c>
      <c r="E905" s="0" t="s">
        <v>1391</v>
      </c>
      <c r="F905" s="0" t="s">
        <v>1392</v>
      </c>
    </row>
    <row r="906" customFormat="false" ht="15" hidden="false" customHeight="false" outlineLevel="0" collapsed="false">
      <c r="A906" s="0" t="s">
        <v>61</v>
      </c>
      <c r="B906" s="0" t="s">
        <v>1029</v>
      </c>
      <c r="C906" s="0" t="s">
        <v>1030</v>
      </c>
      <c r="D906" s="0" t="s">
        <v>1026</v>
      </c>
      <c r="E906" s="0" t="s">
        <v>1393</v>
      </c>
      <c r="F906" s="0" t="s">
        <v>1394</v>
      </c>
    </row>
    <row r="907" customFormat="false" ht="15" hidden="false" customHeight="false" outlineLevel="0" collapsed="false">
      <c r="A907" s="0" t="s">
        <v>61</v>
      </c>
      <c r="B907" s="0" t="s">
        <v>1031</v>
      </c>
      <c r="C907" s="0" t="s">
        <v>1032</v>
      </c>
      <c r="D907" s="0" t="s">
        <v>169</v>
      </c>
      <c r="E907" s="0" t="s">
        <v>1395</v>
      </c>
    </row>
    <row r="908" customFormat="false" ht="15" hidden="false" customHeight="false" outlineLevel="0" collapsed="false">
      <c r="A908" s="0" t="s">
        <v>61</v>
      </c>
      <c r="B908" s="0" t="s">
        <v>1034</v>
      </c>
      <c r="C908" s="0" t="s">
        <v>1035</v>
      </c>
      <c r="D908" s="0" t="s">
        <v>178</v>
      </c>
      <c r="E908" s="0" t="s">
        <v>1400</v>
      </c>
      <c r="F908" s="0" t="s">
        <v>1401</v>
      </c>
    </row>
    <row r="909" customFormat="false" ht="15" hidden="false" customHeight="false" outlineLevel="0" collapsed="false">
      <c r="A909" s="0" t="s">
        <v>61</v>
      </c>
      <c r="B909" s="0" t="s">
        <v>1036</v>
      </c>
      <c r="C909" s="0" t="s">
        <v>1037</v>
      </c>
      <c r="D909" s="0" t="s">
        <v>178</v>
      </c>
      <c r="E909" s="0" t="s">
        <v>1402</v>
      </c>
      <c r="F909" s="0" t="s">
        <v>1403</v>
      </c>
    </row>
    <row r="910" customFormat="false" ht="15" hidden="false" customHeight="false" outlineLevel="0" collapsed="false">
      <c r="A910" s="0" t="s">
        <v>61</v>
      </c>
      <c r="B910" s="0" t="s">
        <v>1038</v>
      </c>
      <c r="C910" s="0" t="s">
        <v>1039</v>
      </c>
      <c r="D910" s="0" t="s">
        <v>178</v>
      </c>
      <c r="E910" s="0" t="s">
        <v>2253</v>
      </c>
      <c r="F910" s="0" t="s">
        <v>2759</v>
      </c>
    </row>
    <row r="911" customFormat="false" ht="15" hidden="false" customHeight="false" outlineLevel="0" collapsed="false">
      <c r="A911" s="0" t="s">
        <v>61</v>
      </c>
      <c r="B911" s="0" t="s">
        <v>1040</v>
      </c>
      <c r="C911" s="0" t="s">
        <v>1041</v>
      </c>
      <c r="D911" s="0" t="s">
        <v>1361</v>
      </c>
      <c r="E911" s="0" t="s">
        <v>1764</v>
      </c>
      <c r="F911" s="0" t="s">
        <v>1765</v>
      </c>
    </row>
    <row r="912" customFormat="false" ht="15" hidden="false" customHeight="false" outlineLevel="0" collapsed="false">
      <c r="A912" s="0" t="s">
        <v>61</v>
      </c>
      <c r="B912" s="0" t="s">
        <v>1042</v>
      </c>
      <c r="C912" s="0" t="s">
        <v>1043</v>
      </c>
      <c r="D912" s="0" t="s">
        <v>178</v>
      </c>
      <c r="E912" s="0" t="s">
        <v>1404</v>
      </c>
      <c r="F912" s="0" t="s">
        <v>1405</v>
      </c>
    </row>
    <row r="913" customFormat="false" ht="15" hidden="false" customHeight="false" outlineLevel="0" collapsed="false">
      <c r="A913" s="0" t="s">
        <v>61</v>
      </c>
      <c r="B913" s="0" t="s">
        <v>1045</v>
      </c>
      <c r="C913" s="0" t="s">
        <v>1046</v>
      </c>
      <c r="D913" s="0" t="s">
        <v>1361</v>
      </c>
      <c r="E913" s="0" t="s">
        <v>1410</v>
      </c>
      <c r="F913" s="0" t="s">
        <v>1411</v>
      </c>
    </row>
    <row r="914" customFormat="false" ht="15" hidden="false" customHeight="false" outlineLevel="0" collapsed="false">
      <c r="A914" s="0" t="s">
        <v>61</v>
      </c>
      <c r="B914" s="0" t="s">
        <v>1047</v>
      </c>
      <c r="C914" s="0" t="s">
        <v>1048</v>
      </c>
      <c r="D914" s="0" t="s">
        <v>1361</v>
      </c>
      <c r="E914" s="0" t="s">
        <v>1412</v>
      </c>
      <c r="F914" s="0" t="s">
        <v>1413</v>
      </c>
    </row>
    <row r="915" customFormat="false" ht="15" hidden="false" customHeight="false" outlineLevel="0" collapsed="false">
      <c r="A915" s="0" t="s">
        <v>61</v>
      </c>
      <c r="B915" s="0" t="s">
        <v>1049</v>
      </c>
      <c r="C915" s="0" t="s">
        <v>1050</v>
      </c>
      <c r="D915" s="0" t="s">
        <v>1361</v>
      </c>
      <c r="E915" s="0" t="s">
        <v>1414</v>
      </c>
      <c r="F915" s="0" t="s">
        <v>1415</v>
      </c>
    </row>
    <row r="916" customFormat="false" ht="15" hidden="false" customHeight="false" outlineLevel="0" collapsed="false">
      <c r="A916" s="0" t="s">
        <v>61</v>
      </c>
      <c r="B916" s="0" t="s">
        <v>1051</v>
      </c>
      <c r="C916" s="0" t="s">
        <v>1052</v>
      </c>
      <c r="D916" s="0" t="s">
        <v>178</v>
      </c>
      <c r="E916" s="0" t="s">
        <v>1766</v>
      </c>
      <c r="F916" s="0" t="s">
        <v>1767</v>
      </c>
    </row>
    <row r="917" customFormat="false" ht="15" hidden="false" customHeight="false" outlineLevel="0" collapsed="false">
      <c r="A917" s="0" t="s">
        <v>61</v>
      </c>
      <c r="B917" s="0" t="s">
        <v>1054</v>
      </c>
      <c r="C917" s="0" t="s">
        <v>1055</v>
      </c>
      <c r="D917" s="0" t="s">
        <v>1361</v>
      </c>
      <c r="E917" s="0" t="s">
        <v>1418</v>
      </c>
      <c r="F917" s="0" t="s">
        <v>1419</v>
      </c>
    </row>
    <row r="918" customFormat="false" ht="15" hidden="false" customHeight="false" outlineLevel="0" collapsed="false">
      <c r="A918" s="0" t="s">
        <v>61</v>
      </c>
      <c r="B918" s="0" t="s">
        <v>1056</v>
      </c>
      <c r="C918" s="0" t="s">
        <v>1057</v>
      </c>
      <c r="D918" s="0" t="s">
        <v>1361</v>
      </c>
      <c r="E918" s="0" t="s">
        <v>1420</v>
      </c>
      <c r="F918" s="0" t="s">
        <v>1421</v>
      </c>
    </row>
    <row r="919" customFormat="false" ht="15" hidden="false" customHeight="false" outlineLevel="0" collapsed="false">
      <c r="A919" s="0" t="s">
        <v>61</v>
      </c>
      <c r="B919" s="0" t="s">
        <v>1058</v>
      </c>
      <c r="C919" s="0" t="s">
        <v>1059</v>
      </c>
      <c r="D919" s="0" t="s">
        <v>178</v>
      </c>
      <c r="E919" s="0" t="s">
        <v>1422</v>
      </c>
      <c r="F919" s="0" t="s">
        <v>1423</v>
      </c>
    </row>
    <row r="920" customFormat="false" ht="15" hidden="false" customHeight="false" outlineLevel="0" collapsed="false">
      <c r="A920" s="0" t="s">
        <v>61</v>
      </c>
      <c r="B920" s="0" t="s">
        <v>1060</v>
      </c>
      <c r="C920" s="0" t="s">
        <v>1061</v>
      </c>
      <c r="D920" s="0" t="s">
        <v>1361</v>
      </c>
      <c r="E920" s="0" t="s">
        <v>1424</v>
      </c>
      <c r="F920" s="0" t="s">
        <v>1425</v>
      </c>
    </row>
    <row r="921" customFormat="false" ht="15" hidden="false" customHeight="false" outlineLevel="0" collapsed="false">
      <c r="A921" s="0" t="s">
        <v>61</v>
      </c>
      <c r="B921" s="0" t="s">
        <v>2760</v>
      </c>
      <c r="C921" s="0" t="s">
        <v>2761</v>
      </c>
      <c r="D921" s="0" t="s">
        <v>1361</v>
      </c>
      <c r="E921" s="0" t="s">
        <v>2762</v>
      </c>
    </row>
    <row r="922" customFormat="false" ht="15" hidden="false" customHeight="false" outlineLevel="0" collapsed="false">
      <c r="A922" s="0" t="s">
        <v>61</v>
      </c>
      <c r="B922" s="0" t="s">
        <v>2763</v>
      </c>
      <c r="C922" s="0" t="s">
        <v>2764</v>
      </c>
      <c r="D922" s="0" t="s">
        <v>1361</v>
      </c>
      <c r="E922" s="0" t="s">
        <v>1431</v>
      </c>
    </row>
    <row r="923" customFormat="false" ht="15" hidden="false" customHeight="false" outlineLevel="0" collapsed="false">
      <c r="A923" s="0" t="s">
        <v>61</v>
      </c>
      <c r="B923" s="0" t="s">
        <v>2765</v>
      </c>
      <c r="C923" s="0" t="s">
        <v>2766</v>
      </c>
      <c r="D923" s="0" t="s">
        <v>1361</v>
      </c>
      <c r="E923" s="0" t="s">
        <v>2767</v>
      </c>
    </row>
    <row r="924" customFormat="false" ht="15" hidden="false" customHeight="false" outlineLevel="0" collapsed="false">
      <c r="A924" s="0" t="s">
        <v>61</v>
      </c>
      <c r="B924" s="0" t="s">
        <v>2768</v>
      </c>
      <c r="C924" s="0" t="s">
        <v>2769</v>
      </c>
      <c r="D924" s="0" t="s">
        <v>178</v>
      </c>
      <c r="E924" s="0" t="s">
        <v>2770</v>
      </c>
    </row>
    <row r="925" customFormat="false" ht="15" hidden="false" customHeight="false" outlineLevel="0" collapsed="false">
      <c r="A925" s="0" t="s">
        <v>61</v>
      </c>
      <c r="B925" s="0" t="s">
        <v>2771</v>
      </c>
      <c r="C925" s="0" t="s">
        <v>2772</v>
      </c>
      <c r="D925" s="0" t="s">
        <v>1361</v>
      </c>
      <c r="E925" s="0" t="s">
        <v>2773</v>
      </c>
    </row>
    <row r="926" customFormat="false" ht="15" hidden="false" customHeight="false" outlineLevel="0" collapsed="false">
      <c r="A926" s="0" t="s">
        <v>61</v>
      </c>
      <c r="B926" s="0" t="s">
        <v>2774</v>
      </c>
      <c r="C926" s="0" t="s">
        <v>2775</v>
      </c>
      <c r="D926" s="0" t="s">
        <v>1361</v>
      </c>
      <c r="E926" s="0" t="s">
        <v>1432</v>
      </c>
    </row>
    <row r="927" customFormat="false" ht="15" hidden="false" customHeight="false" outlineLevel="0" collapsed="false">
      <c r="A927" s="0" t="s">
        <v>61</v>
      </c>
      <c r="B927" s="0" t="s">
        <v>2776</v>
      </c>
      <c r="C927" s="0" t="s">
        <v>1457</v>
      </c>
      <c r="D927" s="0" t="s">
        <v>1361</v>
      </c>
      <c r="E927" s="0" t="s">
        <v>2777</v>
      </c>
    </row>
    <row r="928" customFormat="false" ht="15" hidden="false" customHeight="false" outlineLevel="0" collapsed="false">
      <c r="A928" s="0" t="s">
        <v>61</v>
      </c>
      <c r="B928" s="0" t="s">
        <v>2778</v>
      </c>
      <c r="C928" s="0" t="s">
        <v>1466</v>
      </c>
      <c r="D928" s="0" t="s">
        <v>178</v>
      </c>
      <c r="E928" s="0" t="s">
        <v>2779</v>
      </c>
    </row>
    <row r="929" customFormat="false" ht="15" hidden="false" customHeight="false" outlineLevel="0" collapsed="false">
      <c r="A929" s="0" t="s">
        <v>61</v>
      </c>
      <c r="B929" s="0" t="s">
        <v>2780</v>
      </c>
      <c r="C929" s="0" t="s">
        <v>2781</v>
      </c>
      <c r="D929" s="0" t="s">
        <v>1361</v>
      </c>
      <c r="E929" s="0" t="s">
        <v>2782</v>
      </c>
    </row>
    <row r="930" customFormat="false" ht="15" hidden="false" customHeight="false" outlineLevel="0" collapsed="false">
      <c r="A930" s="0" t="s">
        <v>61</v>
      </c>
      <c r="B930" s="0" t="s">
        <v>2783</v>
      </c>
      <c r="C930" s="0" t="s">
        <v>2784</v>
      </c>
      <c r="D930" s="0" t="s">
        <v>1361</v>
      </c>
      <c r="E930" s="0" t="s">
        <v>1433</v>
      </c>
    </row>
    <row r="931" customFormat="false" ht="15" hidden="false" customHeight="false" outlineLevel="0" collapsed="false">
      <c r="A931" s="0" t="s">
        <v>61</v>
      </c>
      <c r="B931" s="0" t="s">
        <v>2785</v>
      </c>
      <c r="C931" s="0" t="s">
        <v>1478</v>
      </c>
      <c r="D931" s="0" t="s">
        <v>1361</v>
      </c>
      <c r="E931" s="0" t="s">
        <v>1775</v>
      </c>
    </row>
    <row r="932" customFormat="false" ht="15" hidden="false" customHeight="false" outlineLevel="0" collapsed="false">
      <c r="A932" s="0" t="s">
        <v>61</v>
      </c>
      <c r="B932" s="0" t="s">
        <v>2786</v>
      </c>
      <c r="C932" s="0" t="s">
        <v>1487</v>
      </c>
      <c r="D932" s="0" t="s">
        <v>178</v>
      </c>
      <c r="E932" s="0" t="s">
        <v>2787</v>
      </c>
    </row>
    <row r="933" customFormat="false" ht="15" hidden="false" customHeight="false" outlineLevel="0" collapsed="false">
      <c r="A933" s="0" t="s">
        <v>61</v>
      </c>
      <c r="B933" s="0" t="s">
        <v>2788</v>
      </c>
      <c r="C933" s="0" t="s">
        <v>2789</v>
      </c>
      <c r="D933" s="0" t="s">
        <v>1361</v>
      </c>
      <c r="E933" s="0" t="s">
        <v>2790</v>
      </c>
    </row>
    <row r="934" customFormat="false" ht="15" hidden="false" customHeight="false" outlineLevel="0" collapsed="false">
      <c r="A934" s="0" t="s">
        <v>61</v>
      </c>
      <c r="B934" s="0" t="s">
        <v>2791</v>
      </c>
      <c r="C934" s="0" t="s">
        <v>2792</v>
      </c>
      <c r="D934" s="0" t="s">
        <v>1361</v>
      </c>
      <c r="E934" s="0" t="s">
        <v>1434</v>
      </c>
    </row>
    <row r="935" customFormat="false" ht="15" hidden="false" customHeight="false" outlineLevel="0" collapsed="false">
      <c r="A935" s="0" t="s">
        <v>61</v>
      </c>
      <c r="B935" s="0" t="s">
        <v>2793</v>
      </c>
      <c r="C935" s="0" t="s">
        <v>1520</v>
      </c>
      <c r="D935" s="0" t="s">
        <v>1361</v>
      </c>
      <c r="E935" s="0" t="s">
        <v>1776</v>
      </c>
    </row>
    <row r="936" customFormat="false" ht="15" hidden="false" customHeight="false" outlineLevel="0" collapsed="false">
      <c r="A936" s="0" t="s">
        <v>61</v>
      </c>
      <c r="B936" s="0" t="s">
        <v>2794</v>
      </c>
      <c r="C936" s="0" t="s">
        <v>1529</v>
      </c>
      <c r="D936" s="0" t="s">
        <v>178</v>
      </c>
      <c r="E936" s="0" t="s">
        <v>2795</v>
      </c>
    </row>
    <row r="937" customFormat="false" ht="15" hidden="false" customHeight="false" outlineLevel="0" collapsed="false">
      <c r="A937" s="0" t="s">
        <v>63</v>
      </c>
      <c r="B937" s="0" t="s">
        <v>1075</v>
      </c>
      <c r="C937" s="0" t="s">
        <v>1076</v>
      </c>
      <c r="D937" s="0" t="s">
        <v>220</v>
      </c>
      <c r="E937" s="0" t="s">
        <v>1347</v>
      </c>
      <c r="F937" s="0" t="s">
        <v>1348</v>
      </c>
    </row>
    <row r="938" customFormat="false" ht="15" hidden="false" customHeight="false" outlineLevel="0" collapsed="false">
      <c r="A938" s="0" t="s">
        <v>63</v>
      </c>
      <c r="B938" s="0" t="s">
        <v>1077</v>
      </c>
      <c r="C938" s="0" t="s">
        <v>1078</v>
      </c>
      <c r="D938" s="0" t="s">
        <v>220</v>
      </c>
      <c r="E938" s="0" t="s">
        <v>1349</v>
      </c>
      <c r="F938" s="0" t="s">
        <v>1350</v>
      </c>
    </row>
    <row r="939" customFormat="false" ht="15" hidden="false" customHeight="false" outlineLevel="0" collapsed="false">
      <c r="A939" s="0" t="s">
        <v>63</v>
      </c>
      <c r="B939" s="0" t="s">
        <v>1079</v>
      </c>
      <c r="C939" s="0" t="s">
        <v>1080</v>
      </c>
      <c r="D939" s="0" t="s">
        <v>169</v>
      </c>
      <c r="E939" s="0" t="s">
        <v>1351</v>
      </c>
      <c r="F939" s="0" t="s">
        <v>1352</v>
      </c>
    </row>
    <row r="940" customFormat="false" ht="15" hidden="false" customHeight="false" outlineLevel="0" collapsed="false">
      <c r="A940" s="0" t="s">
        <v>63</v>
      </c>
      <c r="B940" s="0" t="s">
        <v>1082</v>
      </c>
      <c r="C940" s="0" t="s">
        <v>1083</v>
      </c>
      <c r="D940" s="0" t="s">
        <v>178</v>
      </c>
      <c r="E940" s="0" t="s">
        <v>1357</v>
      </c>
      <c r="F940" s="0" t="s">
        <v>1358</v>
      </c>
    </row>
    <row r="941" customFormat="false" ht="15" hidden="false" customHeight="false" outlineLevel="0" collapsed="false">
      <c r="A941" s="0" t="s">
        <v>63</v>
      </c>
      <c r="B941" s="0" t="s">
        <v>1084</v>
      </c>
      <c r="C941" s="0" t="s">
        <v>1085</v>
      </c>
      <c r="D941" s="0" t="s">
        <v>265</v>
      </c>
      <c r="E941" s="0" t="s">
        <v>1359</v>
      </c>
    </row>
    <row r="942" customFormat="false" ht="15" hidden="false" customHeight="false" outlineLevel="0" collapsed="false">
      <c r="A942" s="0" t="s">
        <v>63</v>
      </c>
      <c r="B942" s="0" t="s">
        <v>1086</v>
      </c>
      <c r="C942" s="0" t="s">
        <v>1087</v>
      </c>
      <c r="D942" s="0" t="s">
        <v>1088</v>
      </c>
      <c r="E942" s="0" t="s">
        <v>1557</v>
      </c>
      <c r="F942" s="0" t="s">
        <v>1560</v>
      </c>
    </row>
    <row r="943" customFormat="false" ht="15" hidden="false" customHeight="false" outlineLevel="0" collapsed="false">
      <c r="A943" s="0" t="s">
        <v>63</v>
      </c>
      <c r="B943" s="0" t="s">
        <v>1089</v>
      </c>
      <c r="C943" s="0" t="s">
        <v>1090</v>
      </c>
      <c r="D943" s="0" t="s">
        <v>1361</v>
      </c>
      <c r="E943" s="0" t="s">
        <v>1581</v>
      </c>
      <c r="F943" s="0" t="s">
        <v>1584</v>
      </c>
    </row>
    <row r="944" customFormat="false" ht="15" hidden="false" customHeight="false" outlineLevel="0" collapsed="false">
      <c r="A944" s="0" t="s">
        <v>63</v>
      </c>
      <c r="B944" s="0" t="s">
        <v>1091</v>
      </c>
      <c r="C944" s="0" t="s">
        <v>1092</v>
      </c>
      <c r="D944" s="0" t="s">
        <v>169</v>
      </c>
      <c r="E944" s="0" t="s">
        <v>1362</v>
      </c>
      <c r="F944" s="0" t="s">
        <v>1363</v>
      </c>
    </row>
    <row r="945" customFormat="false" ht="15" hidden="false" customHeight="false" outlineLevel="0" collapsed="false">
      <c r="A945" s="0" t="s">
        <v>63</v>
      </c>
      <c r="B945" s="0" t="s">
        <v>1093</v>
      </c>
      <c r="C945" s="0" t="s">
        <v>1094</v>
      </c>
      <c r="D945" s="0" t="s">
        <v>178</v>
      </c>
      <c r="E945" s="0" t="s">
        <v>1364</v>
      </c>
      <c r="F945" s="0" t="s">
        <v>1365</v>
      </c>
    </row>
    <row r="946" customFormat="false" ht="15" hidden="false" customHeight="false" outlineLevel="0" collapsed="false">
      <c r="A946" s="0" t="s">
        <v>63</v>
      </c>
      <c r="B946" s="0" t="s">
        <v>1096</v>
      </c>
      <c r="C946" s="0" t="s">
        <v>1097</v>
      </c>
      <c r="D946" s="0" t="s">
        <v>178</v>
      </c>
      <c r="E946" s="0" t="s">
        <v>1370</v>
      </c>
      <c r="F946" s="0" t="s">
        <v>1371</v>
      </c>
    </row>
    <row r="947" customFormat="false" ht="15" hidden="false" customHeight="false" outlineLevel="0" collapsed="false">
      <c r="A947" s="0" t="s">
        <v>63</v>
      </c>
      <c r="B947" s="0" t="s">
        <v>1098</v>
      </c>
      <c r="C947" s="0" t="s">
        <v>1099</v>
      </c>
      <c r="D947" s="0" t="s">
        <v>1361</v>
      </c>
      <c r="E947" s="0" t="s">
        <v>1372</v>
      </c>
      <c r="F947" s="0" t="s">
        <v>1373</v>
      </c>
    </row>
    <row r="948" customFormat="false" ht="15" hidden="false" customHeight="false" outlineLevel="0" collapsed="false">
      <c r="A948" s="0" t="s">
        <v>63</v>
      </c>
      <c r="B948" s="0" t="s">
        <v>1100</v>
      </c>
      <c r="C948" s="0" t="s">
        <v>1101</v>
      </c>
      <c r="D948" s="0" t="s">
        <v>1361</v>
      </c>
      <c r="E948" s="0" t="s">
        <v>1374</v>
      </c>
      <c r="F948" s="0" t="s">
        <v>1375</v>
      </c>
    </row>
    <row r="949" customFormat="false" ht="15" hidden="false" customHeight="false" outlineLevel="0" collapsed="false">
      <c r="A949" s="0" t="s">
        <v>63</v>
      </c>
      <c r="B949" s="0" t="s">
        <v>1103</v>
      </c>
      <c r="C949" s="0" t="s">
        <v>1104</v>
      </c>
      <c r="D949" s="0" t="s">
        <v>265</v>
      </c>
      <c r="E949" s="0" t="s">
        <v>1378</v>
      </c>
    </row>
    <row r="950" customFormat="false" ht="15" hidden="false" customHeight="false" outlineLevel="0" collapsed="false">
      <c r="A950" s="0" t="s">
        <v>63</v>
      </c>
      <c r="B950" s="0" t="s">
        <v>1105</v>
      </c>
      <c r="C950" s="0" t="s">
        <v>1106</v>
      </c>
      <c r="D950" s="0" t="s">
        <v>265</v>
      </c>
      <c r="E950" s="0" t="s">
        <v>1691</v>
      </c>
    </row>
    <row r="951" customFormat="false" ht="15" hidden="false" customHeight="false" outlineLevel="0" collapsed="false">
      <c r="A951" s="0" t="s">
        <v>63</v>
      </c>
      <c r="B951" s="0" t="s">
        <v>1107</v>
      </c>
      <c r="C951" s="0" t="s">
        <v>1108</v>
      </c>
      <c r="D951" s="0" t="s">
        <v>190</v>
      </c>
      <c r="E951" s="0" t="s">
        <v>1709</v>
      </c>
      <c r="F951" s="0" t="s">
        <v>1711</v>
      </c>
    </row>
    <row r="952" customFormat="false" ht="15" hidden="false" customHeight="false" outlineLevel="0" collapsed="false">
      <c r="A952" s="0" t="s">
        <v>63</v>
      </c>
      <c r="B952" s="0" t="s">
        <v>1109</v>
      </c>
      <c r="C952" s="0" t="s">
        <v>1110</v>
      </c>
      <c r="D952" s="0" t="s">
        <v>178</v>
      </c>
      <c r="E952" s="0" t="s">
        <v>1379</v>
      </c>
      <c r="F952" s="0" t="s">
        <v>1380</v>
      </c>
    </row>
    <row r="953" customFormat="false" ht="15" hidden="false" customHeight="false" outlineLevel="0" collapsed="false">
      <c r="A953" s="0" t="s">
        <v>63</v>
      </c>
      <c r="B953" s="0" t="s">
        <v>1112</v>
      </c>
      <c r="C953" s="0" t="s">
        <v>1113</v>
      </c>
      <c r="D953" s="0" t="s">
        <v>178</v>
      </c>
      <c r="E953" s="0" t="s">
        <v>1385</v>
      </c>
      <c r="F953" s="0" t="s">
        <v>1386</v>
      </c>
    </row>
    <row r="954" customFormat="false" ht="15" hidden="false" customHeight="false" outlineLevel="0" collapsed="false">
      <c r="A954" s="0" t="s">
        <v>63</v>
      </c>
      <c r="B954" s="0" t="s">
        <v>1114</v>
      </c>
      <c r="C954" s="0" t="s">
        <v>1115</v>
      </c>
      <c r="D954" s="0" t="s">
        <v>1361</v>
      </c>
      <c r="E954" s="0" t="s">
        <v>1387</v>
      </c>
      <c r="F954" s="0" t="s">
        <v>1388</v>
      </c>
    </row>
    <row r="955" customFormat="false" ht="15" hidden="false" customHeight="false" outlineLevel="0" collapsed="false">
      <c r="A955" s="0" t="s">
        <v>63</v>
      </c>
      <c r="B955" s="0" t="s">
        <v>1116</v>
      </c>
      <c r="C955" s="0" t="s">
        <v>934</v>
      </c>
      <c r="D955" s="0" t="s">
        <v>1361</v>
      </c>
      <c r="E955" s="0" t="s">
        <v>1759</v>
      </c>
      <c r="F955" s="0" t="s">
        <v>1760</v>
      </c>
    </row>
    <row r="956" customFormat="false" ht="15" hidden="false" customHeight="false" outlineLevel="0" collapsed="false">
      <c r="A956" s="0" t="s">
        <v>63</v>
      </c>
      <c r="B956" s="0" t="s">
        <v>1117</v>
      </c>
      <c r="C956" s="0" t="s">
        <v>1118</v>
      </c>
      <c r="D956" s="0" t="s">
        <v>178</v>
      </c>
      <c r="E956" s="0" t="s">
        <v>1761</v>
      </c>
      <c r="F956" s="0" t="s">
        <v>1762</v>
      </c>
    </row>
    <row r="957" customFormat="false" ht="15" hidden="false" customHeight="false" outlineLevel="0" collapsed="false">
      <c r="A957" s="0" t="s">
        <v>63</v>
      </c>
      <c r="B957" s="0" t="s">
        <v>2796</v>
      </c>
      <c r="C957" s="0" t="s">
        <v>2797</v>
      </c>
      <c r="D957" s="0" t="s">
        <v>1361</v>
      </c>
      <c r="E957" s="0" t="s">
        <v>1343</v>
      </c>
    </row>
    <row r="958" customFormat="false" ht="15" hidden="false" customHeight="false" outlineLevel="0" collapsed="false">
      <c r="A958" s="0" t="s">
        <v>63</v>
      </c>
      <c r="B958" s="0" t="s">
        <v>2798</v>
      </c>
      <c r="C958" s="0" t="s">
        <v>2799</v>
      </c>
      <c r="D958" s="0" t="s">
        <v>1361</v>
      </c>
      <c r="E958" s="0" t="s">
        <v>1399</v>
      </c>
    </row>
    <row r="959" customFormat="false" ht="15" hidden="false" customHeight="false" outlineLevel="0" collapsed="false">
      <c r="A959" s="0" t="s">
        <v>63</v>
      </c>
      <c r="B959" s="0" t="s">
        <v>2800</v>
      </c>
      <c r="C959" s="0" t="s">
        <v>2801</v>
      </c>
      <c r="D959" s="0" t="s">
        <v>1361</v>
      </c>
      <c r="E959" s="0" t="s">
        <v>1763</v>
      </c>
    </row>
    <row r="960" customFormat="false" ht="15" hidden="false" customHeight="false" outlineLevel="0" collapsed="false">
      <c r="A960" s="0" t="s">
        <v>63</v>
      </c>
      <c r="B960" s="0" t="s">
        <v>2802</v>
      </c>
      <c r="C960" s="0" t="s">
        <v>2803</v>
      </c>
      <c r="D960" s="0" t="s">
        <v>1361</v>
      </c>
      <c r="E960" s="0" t="s">
        <v>2804</v>
      </c>
    </row>
    <row r="961" customFormat="false" ht="15" hidden="false" customHeight="false" outlineLevel="0" collapsed="false">
      <c r="A961" s="0" t="s">
        <v>63</v>
      </c>
      <c r="B961" s="0" t="s">
        <v>2805</v>
      </c>
      <c r="C961" s="0" t="s">
        <v>2806</v>
      </c>
      <c r="D961" s="0" t="s">
        <v>178</v>
      </c>
      <c r="E961" s="0" t="s">
        <v>2807</v>
      </c>
    </row>
    <row r="962" customFormat="false" ht="15" hidden="false" customHeight="false" outlineLevel="0" collapsed="false">
      <c r="A962" s="0" t="s">
        <v>63</v>
      </c>
      <c r="B962" s="0" t="s">
        <v>2808</v>
      </c>
      <c r="C962" s="0" t="s">
        <v>2809</v>
      </c>
      <c r="D962" s="0" t="s">
        <v>1361</v>
      </c>
      <c r="E962" s="0" t="s">
        <v>1344</v>
      </c>
    </row>
    <row r="963" customFormat="false" ht="15" hidden="false" customHeight="false" outlineLevel="0" collapsed="false">
      <c r="A963" s="0" t="s">
        <v>63</v>
      </c>
      <c r="B963" s="0" t="s">
        <v>2810</v>
      </c>
      <c r="C963" s="0" t="s">
        <v>2811</v>
      </c>
      <c r="D963" s="0" t="s">
        <v>1361</v>
      </c>
      <c r="E963" s="0" t="s">
        <v>1400</v>
      </c>
    </row>
    <row r="964" customFormat="false" ht="15" hidden="false" customHeight="false" outlineLevel="0" collapsed="false">
      <c r="A964" s="0" t="s">
        <v>63</v>
      </c>
      <c r="B964" s="0" t="s">
        <v>2812</v>
      </c>
      <c r="C964" s="0" t="s">
        <v>2813</v>
      </c>
      <c r="D964" s="0" t="s">
        <v>1361</v>
      </c>
      <c r="E964" s="0" t="s">
        <v>1401</v>
      </c>
    </row>
    <row r="965" customFormat="false" ht="15" hidden="false" customHeight="false" outlineLevel="0" collapsed="false">
      <c r="A965" s="0" t="s">
        <v>63</v>
      </c>
      <c r="B965" s="0" t="s">
        <v>2814</v>
      </c>
      <c r="C965" s="0" t="s">
        <v>2815</v>
      </c>
      <c r="D965" s="0" t="s">
        <v>1361</v>
      </c>
      <c r="E965" s="0" t="s">
        <v>2816</v>
      </c>
    </row>
    <row r="966" customFormat="false" ht="15" hidden="false" customHeight="false" outlineLevel="0" collapsed="false">
      <c r="A966" s="0" t="s">
        <v>63</v>
      </c>
      <c r="B966" s="0" t="s">
        <v>2817</v>
      </c>
      <c r="C966" s="0" t="s">
        <v>2818</v>
      </c>
      <c r="D966" s="0" t="s">
        <v>178</v>
      </c>
      <c r="E966" s="0" t="s">
        <v>2819</v>
      </c>
    </row>
    <row r="967" customFormat="false" ht="15" hidden="false" customHeight="false" outlineLevel="0" collapsed="false">
      <c r="A967" s="0" t="s">
        <v>63</v>
      </c>
      <c r="B967" s="0" t="s">
        <v>2820</v>
      </c>
      <c r="C967" s="0" t="s">
        <v>2821</v>
      </c>
      <c r="D967" s="0" t="s">
        <v>1361</v>
      </c>
      <c r="E967" s="0" t="s">
        <v>1345</v>
      </c>
    </row>
    <row r="968" customFormat="false" ht="15" hidden="false" customHeight="false" outlineLevel="0" collapsed="false">
      <c r="A968" s="0" t="s">
        <v>63</v>
      </c>
      <c r="B968" s="0" t="s">
        <v>2822</v>
      </c>
      <c r="C968" s="0" t="s">
        <v>2823</v>
      </c>
      <c r="D968" s="0" t="s">
        <v>1361</v>
      </c>
      <c r="E968" s="0" t="s">
        <v>1402</v>
      </c>
    </row>
    <row r="969" customFormat="false" ht="15" hidden="false" customHeight="false" outlineLevel="0" collapsed="false">
      <c r="A969" s="0" t="s">
        <v>63</v>
      </c>
      <c r="B969" s="0" t="s">
        <v>2824</v>
      </c>
      <c r="C969" s="0" t="s">
        <v>2825</v>
      </c>
      <c r="D969" s="0" t="s">
        <v>1361</v>
      </c>
      <c r="E969" s="0" t="s">
        <v>1403</v>
      </c>
    </row>
    <row r="970" customFormat="false" ht="15" hidden="false" customHeight="false" outlineLevel="0" collapsed="false">
      <c r="A970" s="0" t="s">
        <v>63</v>
      </c>
      <c r="B970" s="0" t="s">
        <v>2826</v>
      </c>
      <c r="C970" s="0" t="s">
        <v>2827</v>
      </c>
      <c r="D970" s="0" t="s">
        <v>1361</v>
      </c>
      <c r="E970" s="0" t="s">
        <v>2828</v>
      </c>
    </row>
    <row r="971" customFormat="false" ht="15" hidden="false" customHeight="false" outlineLevel="0" collapsed="false">
      <c r="A971" s="0" t="s">
        <v>63</v>
      </c>
      <c r="B971" s="0" t="s">
        <v>2829</v>
      </c>
      <c r="C971" s="0" t="s">
        <v>2830</v>
      </c>
      <c r="D971" s="0" t="s">
        <v>178</v>
      </c>
      <c r="E971" s="0" t="s">
        <v>2831</v>
      </c>
    </row>
    <row r="972" customFormat="false" ht="15" hidden="false" customHeight="false" outlineLevel="0" collapsed="false">
      <c r="A972" s="0" t="s">
        <v>63</v>
      </c>
      <c r="B972" s="0" t="s">
        <v>2832</v>
      </c>
      <c r="C972" s="0" t="s">
        <v>2833</v>
      </c>
      <c r="D972" s="0" t="s">
        <v>1361</v>
      </c>
      <c r="E972" s="0" t="s">
        <v>1346</v>
      </c>
    </row>
    <row r="973" customFormat="false" ht="15" hidden="false" customHeight="false" outlineLevel="0" collapsed="false">
      <c r="A973" s="0" t="s">
        <v>63</v>
      </c>
      <c r="B973" s="0" t="s">
        <v>2834</v>
      </c>
      <c r="C973" s="0" t="s">
        <v>2835</v>
      </c>
      <c r="D973" s="0" t="s">
        <v>1361</v>
      </c>
      <c r="E973" s="0" t="s">
        <v>2253</v>
      </c>
    </row>
    <row r="974" customFormat="false" ht="15" hidden="false" customHeight="false" outlineLevel="0" collapsed="false">
      <c r="A974" s="0" t="s">
        <v>63</v>
      </c>
      <c r="B974" s="0" t="s">
        <v>2836</v>
      </c>
      <c r="C974" s="0" t="s">
        <v>2837</v>
      </c>
      <c r="D974" s="0" t="s">
        <v>1361</v>
      </c>
      <c r="E974" s="0" t="s">
        <v>2759</v>
      </c>
    </row>
    <row r="975" customFormat="false" ht="15" hidden="false" customHeight="false" outlineLevel="0" collapsed="false">
      <c r="A975" s="0" t="s">
        <v>63</v>
      </c>
      <c r="B975" s="0" t="s">
        <v>2838</v>
      </c>
      <c r="C975" s="0" t="s">
        <v>2839</v>
      </c>
      <c r="D975" s="0" t="s">
        <v>1361</v>
      </c>
      <c r="E975" s="0" t="s">
        <v>2840</v>
      </c>
    </row>
    <row r="976" customFormat="false" ht="15" hidden="false" customHeight="false" outlineLevel="0" collapsed="false">
      <c r="A976" s="0" t="s">
        <v>63</v>
      </c>
      <c r="B976" s="0" t="s">
        <v>2841</v>
      </c>
      <c r="C976" s="0" t="s">
        <v>2842</v>
      </c>
      <c r="D976" s="0" t="s">
        <v>178</v>
      </c>
      <c r="E976" s="0" t="s">
        <v>2843</v>
      </c>
    </row>
    <row r="977" customFormat="false" ht="15" hidden="false" customHeight="false" outlineLevel="0" collapsed="false">
      <c r="A977" s="0" t="s">
        <v>63</v>
      </c>
      <c r="B977" s="0" t="s">
        <v>2844</v>
      </c>
      <c r="C977" s="0" t="s">
        <v>2845</v>
      </c>
      <c r="D977" s="0" t="s">
        <v>1361</v>
      </c>
      <c r="E977" s="0" t="s">
        <v>2846</v>
      </c>
    </row>
    <row r="978" customFormat="false" ht="15" hidden="false" customHeight="false" outlineLevel="0" collapsed="false">
      <c r="A978" s="0" t="s">
        <v>63</v>
      </c>
      <c r="B978" s="0" t="s">
        <v>2847</v>
      </c>
      <c r="C978" s="0" t="s">
        <v>2848</v>
      </c>
      <c r="D978" s="0" t="s">
        <v>1361</v>
      </c>
      <c r="E978" s="0" t="s">
        <v>1764</v>
      </c>
    </row>
    <row r="979" customFormat="false" ht="15" hidden="false" customHeight="false" outlineLevel="0" collapsed="false">
      <c r="A979" s="0" t="s">
        <v>63</v>
      </c>
      <c r="B979" s="0" t="s">
        <v>2849</v>
      </c>
      <c r="C979" s="0" t="s">
        <v>2850</v>
      </c>
      <c r="D979" s="0" t="s">
        <v>1361</v>
      </c>
      <c r="E979" s="0" t="s">
        <v>1765</v>
      </c>
    </row>
    <row r="980" customFormat="false" ht="15" hidden="false" customHeight="false" outlineLevel="0" collapsed="false">
      <c r="A980" s="0" t="s">
        <v>63</v>
      </c>
      <c r="B980" s="0" t="s">
        <v>2851</v>
      </c>
      <c r="C980" s="0" t="s">
        <v>2852</v>
      </c>
      <c r="D980" s="0" t="s">
        <v>1361</v>
      </c>
      <c r="E980" s="0" t="s">
        <v>2853</v>
      </c>
    </row>
    <row r="981" customFormat="false" ht="15" hidden="false" customHeight="false" outlineLevel="0" collapsed="false">
      <c r="A981" s="0" t="s">
        <v>63</v>
      </c>
      <c r="B981" s="0" t="s">
        <v>2854</v>
      </c>
      <c r="C981" s="0" t="s">
        <v>2855</v>
      </c>
      <c r="D981" s="0" t="s">
        <v>178</v>
      </c>
      <c r="E981" s="0" t="s">
        <v>2856</v>
      </c>
    </row>
    <row r="982" customFormat="false" ht="15" hidden="false" customHeight="false" outlineLevel="0" collapsed="false">
      <c r="A982" s="0" t="s">
        <v>67</v>
      </c>
      <c r="B982" s="0" t="s">
        <v>1226</v>
      </c>
      <c r="C982" s="0" t="s">
        <v>1227</v>
      </c>
      <c r="D982" s="0" t="s">
        <v>169</v>
      </c>
      <c r="E982" s="0" t="s">
        <v>1347</v>
      </c>
    </row>
    <row r="983" customFormat="false" ht="15" hidden="false" customHeight="false" outlineLevel="0" collapsed="false">
      <c r="A983" s="0" t="s">
        <v>67</v>
      </c>
      <c r="B983" s="0" t="s">
        <v>1228</v>
      </c>
      <c r="C983" s="0" t="s">
        <v>1229</v>
      </c>
      <c r="D983" s="0" t="s">
        <v>169</v>
      </c>
      <c r="E983" s="0" t="s">
        <v>1349</v>
      </c>
    </row>
    <row r="984" customFormat="false" ht="15" hidden="false" customHeight="false" outlineLevel="0" collapsed="false">
      <c r="A984" s="0" t="s">
        <v>67</v>
      </c>
      <c r="B984" s="0" t="s">
        <v>1230</v>
      </c>
      <c r="C984" s="0" t="s">
        <v>1231</v>
      </c>
      <c r="D984" s="0" t="s">
        <v>265</v>
      </c>
      <c r="E984" s="0" t="s">
        <v>1351</v>
      </c>
    </row>
    <row r="985" customFormat="false" ht="15" hidden="false" customHeight="false" outlineLevel="0" collapsed="false">
      <c r="A985" s="0" t="s">
        <v>67</v>
      </c>
      <c r="B985" s="0" t="s">
        <v>1232</v>
      </c>
      <c r="C985" s="0" t="s">
        <v>1233</v>
      </c>
      <c r="D985" s="0" t="s">
        <v>265</v>
      </c>
      <c r="E985" s="0" t="s">
        <v>1353</v>
      </c>
    </row>
    <row r="986" customFormat="false" ht="15" hidden="false" customHeight="false" outlineLevel="0" collapsed="false">
      <c r="A986" s="0" t="s">
        <v>67</v>
      </c>
      <c r="B986" s="0" t="s">
        <v>2857</v>
      </c>
      <c r="C986" s="0" t="s">
        <v>2858</v>
      </c>
      <c r="D986" s="0" t="s">
        <v>2859</v>
      </c>
      <c r="E986" s="0" t="s">
        <v>1322</v>
      </c>
    </row>
    <row r="987" customFormat="false" ht="15" hidden="false" customHeight="false" outlineLevel="0" collapsed="false">
      <c r="A987" s="0" t="s">
        <v>67</v>
      </c>
      <c r="B987" s="0" t="s">
        <v>2860</v>
      </c>
      <c r="C987" s="0" t="s">
        <v>2861</v>
      </c>
      <c r="D987" s="0" t="s">
        <v>265</v>
      </c>
      <c r="E987" s="0" t="s">
        <v>1362</v>
      </c>
    </row>
    <row r="988" customFormat="false" ht="15" hidden="false" customHeight="false" outlineLevel="0" collapsed="false">
      <c r="A988" s="0" t="s">
        <v>67</v>
      </c>
      <c r="B988" s="0" t="s">
        <v>2862</v>
      </c>
      <c r="C988" s="0" t="s">
        <v>2863</v>
      </c>
      <c r="D988" s="0" t="s">
        <v>178</v>
      </c>
      <c r="E988" s="0" t="s">
        <v>1363</v>
      </c>
    </row>
    <row r="989" customFormat="false" ht="15" hidden="false" customHeight="false" outlineLevel="0" collapsed="false">
      <c r="A989" s="0" t="s">
        <v>67</v>
      </c>
      <c r="B989" s="0" t="s">
        <v>2864</v>
      </c>
      <c r="C989" s="0" t="s">
        <v>2865</v>
      </c>
      <c r="D989" s="0" t="s">
        <v>2859</v>
      </c>
      <c r="E989" s="0" t="s">
        <v>1871</v>
      </c>
    </row>
    <row r="990" customFormat="false" ht="15" hidden="false" customHeight="false" outlineLevel="0" collapsed="false">
      <c r="A990" s="0" t="s">
        <v>67</v>
      </c>
      <c r="B990" s="0" t="s">
        <v>2866</v>
      </c>
      <c r="C990" s="0" t="s">
        <v>2867</v>
      </c>
      <c r="D990" s="0" t="s">
        <v>265</v>
      </c>
      <c r="E990" s="0" t="s">
        <v>1364</v>
      </c>
    </row>
    <row r="991" customFormat="false" ht="15" hidden="false" customHeight="false" outlineLevel="0" collapsed="false">
      <c r="A991" s="0" t="s">
        <v>67</v>
      </c>
      <c r="B991" s="0" t="s">
        <v>2868</v>
      </c>
      <c r="C991" s="0" t="s">
        <v>2869</v>
      </c>
      <c r="D991" s="0" t="s">
        <v>178</v>
      </c>
      <c r="E991" s="0" t="s">
        <v>1365</v>
      </c>
    </row>
    <row r="992" customFormat="false" ht="15" hidden="false" customHeight="false" outlineLevel="0" collapsed="false">
      <c r="A992" s="0" t="s">
        <v>67</v>
      </c>
      <c r="B992" s="0" t="s">
        <v>2870</v>
      </c>
      <c r="C992" s="0" t="s">
        <v>2871</v>
      </c>
      <c r="D992" s="0" t="s">
        <v>2859</v>
      </c>
      <c r="E992" s="0" t="s">
        <v>1884</v>
      </c>
    </row>
    <row r="993" customFormat="false" ht="15" hidden="false" customHeight="false" outlineLevel="0" collapsed="false">
      <c r="A993" s="0" t="s">
        <v>67</v>
      </c>
      <c r="B993" s="0" t="s">
        <v>2872</v>
      </c>
      <c r="C993" s="0" t="s">
        <v>2873</v>
      </c>
      <c r="D993" s="0" t="s">
        <v>265</v>
      </c>
      <c r="E993" s="0" t="s">
        <v>1366</v>
      </c>
    </row>
    <row r="994" customFormat="false" ht="15" hidden="false" customHeight="false" outlineLevel="0" collapsed="false">
      <c r="A994" s="0" t="s">
        <v>67</v>
      </c>
      <c r="B994" s="0" t="s">
        <v>2874</v>
      </c>
      <c r="C994" s="0" t="s">
        <v>2875</v>
      </c>
      <c r="D994" s="0" t="s">
        <v>178</v>
      </c>
      <c r="E994" s="0" t="s">
        <v>1367</v>
      </c>
    </row>
    <row r="995" customFormat="false" ht="15" hidden="false" customHeight="false" outlineLevel="0" collapsed="false">
      <c r="A995" s="0" t="s">
        <v>67</v>
      </c>
      <c r="B995" s="0" t="s">
        <v>2876</v>
      </c>
      <c r="C995" s="0" t="s">
        <v>2877</v>
      </c>
      <c r="D995" s="0" t="s">
        <v>2859</v>
      </c>
      <c r="E995" s="0" t="s">
        <v>1324</v>
      </c>
    </row>
    <row r="996" customFormat="false" ht="15" hidden="false" customHeight="false" outlineLevel="0" collapsed="false">
      <c r="A996" s="0" t="s">
        <v>67</v>
      </c>
      <c r="B996" s="0" t="s">
        <v>2878</v>
      </c>
      <c r="C996" s="0" t="s">
        <v>2879</v>
      </c>
      <c r="D996" s="0" t="s">
        <v>265</v>
      </c>
      <c r="E996" s="0" t="s">
        <v>1368</v>
      </c>
    </row>
    <row r="997" customFormat="false" ht="15" hidden="false" customHeight="false" outlineLevel="0" collapsed="false">
      <c r="A997" s="0" t="s">
        <v>67</v>
      </c>
      <c r="B997" s="0" t="s">
        <v>2880</v>
      </c>
      <c r="C997" s="0" t="s">
        <v>2881</v>
      </c>
      <c r="D997" s="0" t="s">
        <v>178</v>
      </c>
      <c r="E997" s="0" t="s">
        <v>1369</v>
      </c>
    </row>
    <row r="998" customFormat="false" ht="15" hidden="false" customHeight="false" outlineLevel="0" collapsed="false">
      <c r="A998" s="0" t="s">
        <v>67</v>
      </c>
      <c r="B998" s="0" t="s">
        <v>2882</v>
      </c>
      <c r="C998" s="0" t="s">
        <v>2883</v>
      </c>
      <c r="D998" s="0" t="s">
        <v>2859</v>
      </c>
      <c r="E998" s="0" t="s">
        <v>1325</v>
      </c>
    </row>
    <row r="999" customFormat="false" ht="15" hidden="false" customHeight="false" outlineLevel="0" collapsed="false">
      <c r="A999" s="0" t="s">
        <v>67</v>
      </c>
      <c r="B999" s="0" t="s">
        <v>2884</v>
      </c>
      <c r="C999" s="0" t="s">
        <v>2885</v>
      </c>
      <c r="D999" s="0" t="s">
        <v>265</v>
      </c>
      <c r="E999" s="0" t="s">
        <v>1370</v>
      </c>
    </row>
    <row r="1000" customFormat="false" ht="15" hidden="false" customHeight="false" outlineLevel="0" collapsed="false">
      <c r="A1000" s="0" t="s">
        <v>67</v>
      </c>
      <c r="B1000" s="0" t="s">
        <v>2886</v>
      </c>
      <c r="C1000" s="0" t="s">
        <v>2887</v>
      </c>
      <c r="D1000" s="0" t="s">
        <v>178</v>
      </c>
      <c r="E1000" s="0" t="s">
        <v>1371</v>
      </c>
    </row>
    <row r="1001" customFormat="false" ht="15" hidden="false" customHeight="false" outlineLevel="0" collapsed="false">
      <c r="A1001" s="0" t="s">
        <v>67</v>
      </c>
      <c r="B1001" s="0" t="s">
        <v>2888</v>
      </c>
      <c r="C1001" s="0" t="s">
        <v>2889</v>
      </c>
      <c r="D1001" s="0" t="s">
        <v>2859</v>
      </c>
      <c r="E1001" s="0" t="s">
        <v>1326</v>
      </c>
    </row>
    <row r="1002" customFormat="false" ht="15" hidden="false" customHeight="false" outlineLevel="0" collapsed="false">
      <c r="A1002" s="0" t="s">
        <v>67</v>
      </c>
      <c r="B1002" s="0" t="s">
        <v>2890</v>
      </c>
      <c r="C1002" s="0" t="s">
        <v>2891</v>
      </c>
      <c r="D1002" s="0" t="s">
        <v>265</v>
      </c>
      <c r="E1002" s="0" t="s">
        <v>1372</v>
      </c>
    </row>
    <row r="1003" customFormat="false" ht="15" hidden="false" customHeight="false" outlineLevel="0" collapsed="false">
      <c r="A1003" s="0" t="s">
        <v>67</v>
      </c>
      <c r="B1003" s="0" t="s">
        <v>2892</v>
      </c>
      <c r="C1003" s="0" t="s">
        <v>2893</v>
      </c>
      <c r="D1003" s="0" t="s">
        <v>178</v>
      </c>
      <c r="E1003" s="0" t="s">
        <v>1373</v>
      </c>
    </row>
    <row r="1004" customFormat="false" ht="15" hidden="false" customHeight="false" outlineLevel="0" collapsed="false">
      <c r="A1004" s="0" t="s">
        <v>67</v>
      </c>
      <c r="B1004" s="0" t="s">
        <v>2894</v>
      </c>
      <c r="C1004" s="0" t="s">
        <v>2895</v>
      </c>
      <c r="D1004" s="0" t="s">
        <v>2859</v>
      </c>
      <c r="E1004" s="0" t="s">
        <v>1327</v>
      </c>
    </row>
    <row r="1005" customFormat="false" ht="15" hidden="false" customHeight="false" outlineLevel="0" collapsed="false">
      <c r="A1005" s="0" t="s">
        <v>67</v>
      </c>
      <c r="B1005" s="0" t="s">
        <v>2896</v>
      </c>
      <c r="C1005" s="0" t="s">
        <v>2897</v>
      </c>
      <c r="D1005" s="0" t="s">
        <v>265</v>
      </c>
      <c r="E1005" s="0" t="s">
        <v>1374</v>
      </c>
    </row>
    <row r="1006" customFormat="false" ht="15" hidden="false" customHeight="false" outlineLevel="0" collapsed="false">
      <c r="A1006" s="0" t="s">
        <v>67</v>
      </c>
      <c r="B1006" s="0" t="s">
        <v>2898</v>
      </c>
      <c r="C1006" s="0" t="s">
        <v>2899</v>
      </c>
      <c r="D1006" s="0" t="s">
        <v>178</v>
      </c>
      <c r="E1006" s="0" t="s">
        <v>1375</v>
      </c>
    </row>
    <row r="1007" customFormat="false" ht="15" hidden="false" customHeight="false" outlineLevel="0" collapsed="false">
      <c r="A1007" s="0" t="s">
        <v>67</v>
      </c>
      <c r="B1007" s="0" t="s">
        <v>2900</v>
      </c>
      <c r="C1007" s="0" t="s">
        <v>2901</v>
      </c>
      <c r="D1007" s="0" t="s">
        <v>2859</v>
      </c>
      <c r="E1007" s="0" t="s">
        <v>1328</v>
      </c>
    </row>
    <row r="1008" customFormat="false" ht="15" hidden="false" customHeight="false" outlineLevel="0" collapsed="false">
      <c r="A1008" s="0" t="s">
        <v>67</v>
      </c>
      <c r="B1008" s="0" t="s">
        <v>2902</v>
      </c>
      <c r="C1008" s="0" t="s">
        <v>2903</v>
      </c>
      <c r="D1008" s="0" t="s">
        <v>265</v>
      </c>
      <c r="E1008" s="0" t="s">
        <v>1376</v>
      </c>
    </row>
    <row r="1009" customFormat="false" ht="15" hidden="false" customHeight="false" outlineLevel="0" collapsed="false">
      <c r="A1009" s="0" t="s">
        <v>67</v>
      </c>
      <c r="B1009" s="0" t="s">
        <v>2904</v>
      </c>
      <c r="C1009" s="0" t="s">
        <v>2905</v>
      </c>
      <c r="D1009" s="0" t="s">
        <v>178</v>
      </c>
      <c r="E1009" s="0" t="s">
        <v>1641</v>
      </c>
    </row>
    <row r="1010" customFormat="false" ht="15" hidden="false" customHeight="false" outlineLevel="0" collapsed="false">
      <c r="A1010" s="0" t="s">
        <v>67</v>
      </c>
      <c r="B1010" s="0" t="s">
        <v>2906</v>
      </c>
      <c r="C1010" s="0" t="s">
        <v>2907</v>
      </c>
      <c r="D1010" s="0" t="s">
        <v>2859</v>
      </c>
      <c r="E1010" s="0" t="s">
        <v>1329</v>
      </c>
    </row>
    <row r="1011" customFormat="false" ht="15" hidden="false" customHeight="false" outlineLevel="0" collapsed="false">
      <c r="A1011" s="0" t="s">
        <v>67</v>
      </c>
      <c r="B1011" s="0" t="s">
        <v>2908</v>
      </c>
      <c r="C1011" s="0" t="s">
        <v>2909</v>
      </c>
      <c r="D1011" s="0" t="s">
        <v>265</v>
      </c>
      <c r="E1011" s="0" t="s">
        <v>1377</v>
      </c>
    </row>
    <row r="1012" customFormat="false" ht="15" hidden="false" customHeight="false" outlineLevel="0" collapsed="false">
      <c r="A1012" s="0" t="s">
        <v>67</v>
      </c>
      <c r="B1012" s="0" t="s">
        <v>2910</v>
      </c>
      <c r="C1012" s="0" t="s">
        <v>2911</v>
      </c>
      <c r="D1012" s="0" t="s">
        <v>178</v>
      </c>
      <c r="E1012" s="0" t="s">
        <v>1658</v>
      </c>
    </row>
    <row r="1013" customFormat="false" ht="15" hidden="false" customHeight="false" outlineLevel="0" collapsed="false">
      <c r="A1013" s="0" t="s">
        <v>67</v>
      </c>
      <c r="B1013" s="0" t="s">
        <v>2912</v>
      </c>
      <c r="C1013" s="0" t="s">
        <v>2913</v>
      </c>
      <c r="D1013" s="0" t="s">
        <v>2859</v>
      </c>
      <c r="E1013" s="0" t="s">
        <v>1331</v>
      </c>
    </row>
    <row r="1014" customFormat="false" ht="15" hidden="false" customHeight="false" outlineLevel="0" collapsed="false">
      <c r="A1014" s="0" t="s">
        <v>67</v>
      </c>
      <c r="B1014" s="0" t="s">
        <v>2914</v>
      </c>
      <c r="C1014" s="0" t="s">
        <v>2915</v>
      </c>
      <c r="D1014" s="0" t="s">
        <v>265</v>
      </c>
      <c r="E1014" s="0" t="s">
        <v>1378</v>
      </c>
    </row>
    <row r="1015" customFormat="false" ht="15" hidden="false" customHeight="false" outlineLevel="0" collapsed="false">
      <c r="A1015" s="0" t="s">
        <v>67</v>
      </c>
      <c r="B1015" s="0" t="s">
        <v>2916</v>
      </c>
      <c r="C1015" s="0" t="s">
        <v>2917</v>
      </c>
      <c r="D1015" s="0" t="s">
        <v>178</v>
      </c>
      <c r="E1015" s="0" t="s">
        <v>1675</v>
      </c>
    </row>
    <row r="1016" customFormat="false" ht="15" hidden="false" customHeight="false" outlineLevel="0" collapsed="false">
      <c r="A1016" s="0" t="s">
        <v>67</v>
      </c>
      <c r="B1016" s="0" t="s">
        <v>2918</v>
      </c>
      <c r="C1016" s="0" t="s">
        <v>2919</v>
      </c>
      <c r="D1016" s="0" t="s">
        <v>2859</v>
      </c>
      <c r="E1016" s="0" t="s">
        <v>1332</v>
      </c>
    </row>
    <row r="1017" customFormat="false" ht="15" hidden="false" customHeight="false" outlineLevel="0" collapsed="false">
      <c r="A1017" s="0" t="s">
        <v>67</v>
      </c>
      <c r="B1017" s="0" t="s">
        <v>2920</v>
      </c>
      <c r="C1017" s="0" t="s">
        <v>2921</v>
      </c>
      <c r="D1017" s="0" t="s">
        <v>265</v>
      </c>
      <c r="E1017" s="0" t="s">
        <v>1691</v>
      </c>
    </row>
    <row r="1018" customFormat="false" ht="15" hidden="false" customHeight="false" outlineLevel="0" collapsed="false">
      <c r="A1018" s="0" t="s">
        <v>67</v>
      </c>
      <c r="B1018" s="0" t="s">
        <v>2922</v>
      </c>
      <c r="C1018" s="0" t="s">
        <v>2923</v>
      </c>
      <c r="D1018" s="0" t="s">
        <v>178</v>
      </c>
      <c r="E1018" s="0" t="s">
        <v>1693</v>
      </c>
    </row>
    <row r="1019" customFormat="false" ht="15" hidden="false" customHeight="false" outlineLevel="0" collapsed="false">
      <c r="A1019" s="0" t="s">
        <v>67</v>
      </c>
      <c r="B1019" s="0" t="s">
        <v>2924</v>
      </c>
      <c r="C1019" s="0" t="s">
        <v>2925</v>
      </c>
      <c r="D1019" s="0" t="s">
        <v>2859</v>
      </c>
      <c r="E1019" s="0" t="s">
        <v>1334</v>
      </c>
    </row>
    <row r="1020" customFormat="false" ht="15" hidden="false" customHeight="false" outlineLevel="0" collapsed="false">
      <c r="A1020" s="0" t="s">
        <v>67</v>
      </c>
      <c r="B1020" s="0" t="s">
        <v>2926</v>
      </c>
      <c r="C1020" s="0" t="s">
        <v>2927</v>
      </c>
      <c r="D1020" s="0" t="s">
        <v>265</v>
      </c>
      <c r="E1020" s="0" t="s">
        <v>1709</v>
      </c>
    </row>
    <row r="1021" customFormat="false" ht="15" hidden="false" customHeight="false" outlineLevel="0" collapsed="false">
      <c r="A1021" s="0" t="s">
        <v>67</v>
      </c>
      <c r="B1021" s="0" t="s">
        <v>2928</v>
      </c>
      <c r="C1021" s="0" t="s">
        <v>2929</v>
      </c>
      <c r="D1021" s="0" t="s">
        <v>178</v>
      </c>
      <c r="E1021" s="0" t="s">
        <v>1711</v>
      </c>
    </row>
    <row r="1022" customFormat="false" ht="15" hidden="false" customHeight="false" outlineLevel="0" collapsed="false">
      <c r="A1022" s="0" t="s">
        <v>67</v>
      </c>
      <c r="B1022" s="0" t="s">
        <v>2930</v>
      </c>
      <c r="C1022" s="0" t="s">
        <v>2931</v>
      </c>
      <c r="D1022" s="0" t="s">
        <v>2859</v>
      </c>
      <c r="E1022" s="0" t="s">
        <v>1335</v>
      </c>
    </row>
    <row r="1023" customFormat="false" ht="15" hidden="false" customHeight="false" outlineLevel="0" collapsed="false">
      <c r="A1023" s="0" t="s">
        <v>67</v>
      </c>
      <c r="B1023" s="0" t="s">
        <v>2932</v>
      </c>
      <c r="C1023" s="0" t="s">
        <v>2933</v>
      </c>
      <c r="D1023" s="0" t="s">
        <v>265</v>
      </c>
      <c r="E1023" s="0" t="s">
        <v>1379</v>
      </c>
    </row>
    <row r="1024" customFormat="false" ht="15" hidden="false" customHeight="false" outlineLevel="0" collapsed="false">
      <c r="A1024" s="0" t="s">
        <v>67</v>
      </c>
      <c r="B1024" s="0" t="s">
        <v>2934</v>
      </c>
      <c r="C1024" s="0" t="s">
        <v>2935</v>
      </c>
      <c r="D1024" s="0" t="s">
        <v>178</v>
      </c>
      <c r="E1024" s="0" t="s">
        <v>1380</v>
      </c>
    </row>
    <row r="1025" customFormat="false" ht="15" hidden="false" customHeight="false" outlineLevel="0" collapsed="false">
      <c r="A1025" s="0" t="s">
        <v>67</v>
      </c>
      <c r="B1025" s="0" t="s">
        <v>2936</v>
      </c>
      <c r="C1025" s="0" t="s">
        <v>2937</v>
      </c>
      <c r="D1025" s="0" t="s">
        <v>2859</v>
      </c>
      <c r="E1025" s="0" t="s">
        <v>1336</v>
      </c>
    </row>
    <row r="1026" customFormat="false" ht="15" hidden="false" customHeight="false" outlineLevel="0" collapsed="false">
      <c r="A1026" s="0" t="s">
        <v>67</v>
      </c>
      <c r="B1026" s="0" t="s">
        <v>2938</v>
      </c>
      <c r="C1026" s="0" t="s">
        <v>2939</v>
      </c>
      <c r="D1026" s="0" t="s">
        <v>265</v>
      </c>
      <c r="E1026" s="0" t="s">
        <v>1381</v>
      </c>
    </row>
    <row r="1027" customFormat="false" ht="15" hidden="false" customHeight="false" outlineLevel="0" collapsed="false">
      <c r="A1027" s="0" t="s">
        <v>67</v>
      </c>
      <c r="B1027" s="0" t="s">
        <v>2940</v>
      </c>
      <c r="C1027" s="0" t="s">
        <v>2941</v>
      </c>
      <c r="D1027" s="0" t="s">
        <v>178</v>
      </c>
      <c r="E1027" s="0" t="s">
        <v>1382</v>
      </c>
    </row>
    <row r="1028" customFormat="false" ht="15" hidden="false" customHeight="false" outlineLevel="0" collapsed="false">
      <c r="A1028" s="0" t="s">
        <v>67</v>
      </c>
      <c r="B1028" s="0" t="s">
        <v>2942</v>
      </c>
      <c r="C1028" s="0" t="s">
        <v>2943</v>
      </c>
      <c r="D1028" s="0" t="s">
        <v>2859</v>
      </c>
      <c r="E1028" s="0" t="s">
        <v>1337</v>
      </c>
    </row>
    <row r="1029" customFormat="false" ht="15" hidden="false" customHeight="false" outlineLevel="0" collapsed="false">
      <c r="A1029" s="0" t="s">
        <v>67</v>
      </c>
      <c r="B1029" s="0" t="s">
        <v>2944</v>
      </c>
      <c r="C1029" s="0" t="s">
        <v>2945</v>
      </c>
      <c r="D1029" s="0" t="s">
        <v>265</v>
      </c>
      <c r="E1029" s="0" t="s">
        <v>1383</v>
      </c>
    </row>
    <row r="1030" customFormat="false" ht="15" hidden="false" customHeight="false" outlineLevel="0" collapsed="false">
      <c r="A1030" s="0" t="s">
        <v>67</v>
      </c>
      <c r="B1030" s="0" t="s">
        <v>2946</v>
      </c>
      <c r="C1030" s="0" t="s">
        <v>2947</v>
      </c>
      <c r="D1030" s="0" t="s">
        <v>178</v>
      </c>
      <c r="E1030" s="0" t="s">
        <v>1384</v>
      </c>
    </row>
    <row r="1031" customFormat="false" ht="15" hidden="false" customHeight="false" outlineLevel="0" collapsed="false">
      <c r="A1031" s="0" t="s">
        <v>67</v>
      </c>
      <c r="B1031" s="0" t="s">
        <v>2948</v>
      </c>
      <c r="C1031" s="0" t="s">
        <v>2949</v>
      </c>
      <c r="D1031" s="0" t="s">
        <v>2859</v>
      </c>
      <c r="E1031" s="0" t="s">
        <v>1338</v>
      </c>
    </row>
    <row r="1032" customFormat="false" ht="15" hidden="false" customHeight="false" outlineLevel="0" collapsed="false">
      <c r="A1032" s="0" t="s">
        <v>67</v>
      </c>
      <c r="B1032" s="0" t="s">
        <v>2950</v>
      </c>
      <c r="C1032" s="0" t="s">
        <v>2951</v>
      </c>
      <c r="D1032" s="0" t="s">
        <v>265</v>
      </c>
      <c r="E1032" s="0" t="s">
        <v>1385</v>
      </c>
    </row>
    <row r="1033" customFormat="false" ht="15" hidden="false" customHeight="false" outlineLevel="0" collapsed="false">
      <c r="A1033" s="0" t="s">
        <v>67</v>
      </c>
      <c r="B1033" s="0" t="s">
        <v>2952</v>
      </c>
      <c r="C1033" s="0" t="s">
        <v>2953</v>
      </c>
      <c r="D1033" s="0" t="s">
        <v>178</v>
      </c>
      <c r="E1033" s="0" t="s">
        <v>1386</v>
      </c>
    </row>
    <row r="1034" customFormat="false" ht="15" hidden="false" customHeight="false" outlineLevel="0" collapsed="false">
      <c r="A1034" s="0" t="s">
        <v>67</v>
      </c>
      <c r="B1034" s="0" t="s">
        <v>2954</v>
      </c>
      <c r="C1034" s="0" t="s">
        <v>2955</v>
      </c>
      <c r="D1034" s="0" t="s">
        <v>190</v>
      </c>
      <c r="E1034" s="0" t="s">
        <v>1758</v>
      </c>
    </row>
    <row r="1035" customFormat="false" ht="15" hidden="false" customHeight="false" outlineLevel="0" collapsed="false">
      <c r="A1035" s="0" t="s">
        <v>67</v>
      </c>
      <c r="B1035" s="0" t="s">
        <v>2956</v>
      </c>
      <c r="C1035" s="0" t="s">
        <v>2957</v>
      </c>
      <c r="D1035" s="0" t="s">
        <v>265</v>
      </c>
      <c r="E1035" s="0" t="s">
        <v>1393</v>
      </c>
    </row>
    <row r="1036" customFormat="false" ht="15" hidden="false" customHeight="false" outlineLevel="0" collapsed="false">
      <c r="A1036" s="0" t="s">
        <v>67</v>
      </c>
      <c r="B1036" s="0" t="s">
        <v>2958</v>
      </c>
      <c r="C1036" s="0" t="s">
        <v>2959</v>
      </c>
      <c r="D1036" s="0" t="s">
        <v>190</v>
      </c>
      <c r="E1036" s="0" t="s">
        <v>2960</v>
      </c>
    </row>
    <row r="1037" customFormat="false" ht="15" hidden="false" customHeight="false" outlineLevel="0" collapsed="false">
      <c r="A1037" s="0" t="s">
        <v>67</v>
      </c>
      <c r="B1037" s="0" t="s">
        <v>2961</v>
      </c>
      <c r="C1037" s="0" t="s">
        <v>2962</v>
      </c>
      <c r="D1037" s="0" t="s">
        <v>265</v>
      </c>
      <c r="E1037" s="0" t="s">
        <v>1395</v>
      </c>
    </row>
    <row r="1038" customFormat="false" ht="15" hidden="false" customHeight="false" outlineLevel="0" collapsed="false">
      <c r="A1038" s="0" t="s">
        <v>67</v>
      </c>
      <c r="B1038" s="0" t="s">
        <v>2963</v>
      </c>
      <c r="C1038" s="0" t="s">
        <v>2964</v>
      </c>
      <c r="D1038" s="0" t="s">
        <v>190</v>
      </c>
      <c r="E1038" s="0" t="s">
        <v>1342</v>
      </c>
    </row>
    <row r="1039" customFormat="false" ht="15" hidden="false" customHeight="false" outlineLevel="0" collapsed="false">
      <c r="A1039" s="0" t="s">
        <v>67</v>
      </c>
      <c r="B1039" s="0" t="s">
        <v>2965</v>
      </c>
      <c r="C1039" s="0" t="s">
        <v>2966</v>
      </c>
      <c r="D1039" s="0" t="s">
        <v>265</v>
      </c>
      <c r="E1039" s="0" t="s">
        <v>1397</v>
      </c>
    </row>
    <row r="1040" customFormat="false" ht="15" hidden="false" customHeight="false" outlineLevel="0" collapsed="false">
      <c r="A1040" s="0" t="s">
        <v>67</v>
      </c>
      <c r="B1040" s="0" t="s">
        <v>2967</v>
      </c>
      <c r="C1040" s="0" t="s">
        <v>2968</v>
      </c>
      <c r="D1040" s="0" t="s">
        <v>190</v>
      </c>
      <c r="E1040" s="0" t="s">
        <v>1343</v>
      </c>
    </row>
    <row r="1041" customFormat="false" ht="15" hidden="false" customHeight="false" outlineLevel="0" collapsed="false">
      <c r="A1041" s="0" t="s">
        <v>67</v>
      </c>
      <c r="B1041" s="0" t="s">
        <v>2969</v>
      </c>
      <c r="C1041" s="0" t="s">
        <v>2970</v>
      </c>
      <c r="D1041" s="0" t="s">
        <v>265</v>
      </c>
      <c r="E1041" s="0" t="s">
        <v>1399</v>
      </c>
    </row>
    <row r="1042" customFormat="false" ht="15" hidden="false" customHeight="false" outlineLevel="0" collapsed="false">
      <c r="A1042" s="0" t="s">
        <v>67</v>
      </c>
      <c r="B1042" s="0" t="s">
        <v>2971</v>
      </c>
      <c r="C1042" s="0" t="s">
        <v>2972</v>
      </c>
      <c r="D1042" s="0" t="s">
        <v>190</v>
      </c>
      <c r="E1042" s="0" t="s">
        <v>1344</v>
      </c>
    </row>
    <row r="1043" customFormat="false" ht="15" hidden="false" customHeight="false" outlineLevel="0" collapsed="false">
      <c r="A1043" s="0" t="s">
        <v>67</v>
      </c>
      <c r="B1043" s="0" t="s">
        <v>2973</v>
      </c>
      <c r="C1043" s="0" t="s">
        <v>2974</v>
      </c>
      <c r="D1043" s="0" t="s">
        <v>265</v>
      </c>
      <c r="E1043" s="0" t="s">
        <v>1400</v>
      </c>
    </row>
    <row r="1044" customFormat="false" ht="15" hidden="false" customHeight="false" outlineLevel="0" collapsed="false">
      <c r="A1044" s="0" t="s">
        <v>67</v>
      </c>
      <c r="B1044" s="0" t="s">
        <v>2975</v>
      </c>
      <c r="C1044" s="0" t="s">
        <v>2976</v>
      </c>
      <c r="D1044" s="0" t="s">
        <v>190</v>
      </c>
      <c r="E1044" s="0" t="s">
        <v>1345</v>
      </c>
    </row>
    <row r="1045" customFormat="false" ht="15" hidden="false" customHeight="false" outlineLevel="0" collapsed="false">
      <c r="A1045" s="0" t="s">
        <v>67</v>
      </c>
      <c r="B1045" s="0" t="s">
        <v>2977</v>
      </c>
      <c r="C1045" s="0" t="s">
        <v>2978</v>
      </c>
      <c r="D1045" s="0" t="s">
        <v>265</v>
      </c>
      <c r="E1045" s="0" t="s">
        <v>1402</v>
      </c>
    </row>
    <row r="1046" customFormat="false" ht="15" hidden="false" customHeight="false" outlineLevel="0" collapsed="false">
      <c r="A1046" s="0" t="s">
        <v>67</v>
      </c>
      <c r="B1046" s="0" t="s">
        <v>2979</v>
      </c>
      <c r="C1046" s="0" t="s">
        <v>2980</v>
      </c>
      <c r="D1046" s="0" t="s">
        <v>190</v>
      </c>
      <c r="E1046" s="0" t="s">
        <v>1346</v>
      </c>
    </row>
    <row r="1047" customFormat="false" ht="15" hidden="false" customHeight="false" outlineLevel="0" collapsed="false">
      <c r="A1047" s="0" t="s">
        <v>67</v>
      </c>
      <c r="B1047" s="0" t="s">
        <v>2981</v>
      </c>
      <c r="C1047" s="0" t="s">
        <v>2982</v>
      </c>
      <c r="D1047" s="0" t="s">
        <v>265</v>
      </c>
      <c r="E1047" s="0" t="s">
        <v>2253</v>
      </c>
    </row>
    <row r="1048" customFormat="false" ht="15" hidden="false" customHeight="false" outlineLevel="0" collapsed="false">
      <c r="A1048" s="0" t="s">
        <v>67</v>
      </c>
      <c r="B1048" s="0" t="s">
        <v>2983</v>
      </c>
      <c r="C1048" s="0" t="s">
        <v>2984</v>
      </c>
      <c r="D1048" s="0" t="s">
        <v>190</v>
      </c>
      <c r="E1048" s="0" t="s">
        <v>2846</v>
      </c>
    </row>
    <row r="1049" customFormat="false" ht="15" hidden="false" customHeight="false" outlineLevel="0" collapsed="false">
      <c r="A1049" s="0" t="s">
        <v>67</v>
      </c>
      <c r="B1049" s="0" t="s">
        <v>2985</v>
      </c>
      <c r="C1049" s="0" t="s">
        <v>2986</v>
      </c>
      <c r="D1049" s="0" t="s">
        <v>265</v>
      </c>
      <c r="E1049" s="0" t="s">
        <v>1764</v>
      </c>
    </row>
    <row r="1050" customFormat="false" ht="15" hidden="false" customHeight="false" outlineLevel="0" collapsed="false">
      <c r="A1050" s="0" t="s">
        <v>67</v>
      </c>
      <c r="B1050" s="0" t="s">
        <v>2987</v>
      </c>
      <c r="C1050" s="0" t="s">
        <v>2988</v>
      </c>
      <c r="D1050" s="0" t="s">
        <v>190</v>
      </c>
      <c r="E1050" s="0" t="s">
        <v>2989</v>
      </c>
    </row>
    <row r="1051" customFormat="false" ht="15" hidden="false" customHeight="false" outlineLevel="0" collapsed="false">
      <c r="A1051" s="0" t="s">
        <v>67</v>
      </c>
      <c r="B1051" s="0" t="s">
        <v>2990</v>
      </c>
      <c r="C1051" s="0" t="s">
        <v>2991</v>
      </c>
      <c r="D1051" s="0" t="s">
        <v>265</v>
      </c>
      <c r="E1051" s="0" t="s">
        <v>1404</v>
      </c>
    </row>
    <row r="1052" customFormat="false" ht="15" hidden="false" customHeight="false" outlineLevel="0" collapsed="false">
      <c r="A1052" s="0" t="s">
        <v>67</v>
      </c>
      <c r="B1052" s="0" t="s">
        <v>2992</v>
      </c>
      <c r="C1052" s="0" t="s">
        <v>2993</v>
      </c>
      <c r="D1052" s="0" t="s">
        <v>190</v>
      </c>
      <c r="E1052" s="0" t="s">
        <v>2994</v>
      </c>
    </row>
    <row r="1053" customFormat="false" ht="15" hidden="false" customHeight="false" outlineLevel="0" collapsed="false">
      <c r="A1053" s="0" t="s">
        <v>67</v>
      </c>
      <c r="B1053" s="0" t="s">
        <v>2995</v>
      </c>
      <c r="C1053" s="0" t="s">
        <v>2996</v>
      </c>
      <c r="D1053" s="0" t="s">
        <v>265</v>
      </c>
      <c r="E1053" s="0" t="s">
        <v>1406</v>
      </c>
    </row>
    <row r="1054" customFormat="false" ht="15" hidden="false" customHeight="false" outlineLevel="0" collapsed="false">
      <c r="A1054" s="0" t="s">
        <v>67</v>
      </c>
      <c r="B1054" s="0" t="s">
        <v>2997</v>
      </c>
      <c r="C1054" s="0" t="s">
        <v>2998</v>
      </c>
      <c r="D1054" s="0" t="s">
        <v>190</v>
      </c>
      <c r="E1054" s="0" t="s">
        <v>2999</v>
      </c>
    </row>
    <row r="1055" customFormat="false" ht="15" hidden="false" customHeight="false" outlineLevel="0" collapsed="false">
      <c r="A1055" s="0" t="s">
        <v>67</v>
      </c>
      <c r="B1055" s="0" t="s">
        <v>3000</v>
      </c>
      <c r="C1055" s="0" t="s">
        <v>3001</v>
      </c>
      <c r="D1055" s="0" t="s">
        <v>265</v>
      </c>
      <c r="E1055" s="0" t="s">
        <v>1408</v>
      </c>
    </row>
    <row r="1056" customFormat="false" ht="15" hidden="false" customHeight="false" outlineLevel="0" collapsed="false">
      <c r="A1056" s="0" t="s">
        <v>67</v>
      </c>
      <c r="B1056" s="0" t="s">
        <v>3002</v>
      </c>
      <c r="C1056" s="0" t="s">
        <v>3003</v>
      </c>
      <c r="D1056" s="0" t="s">
        <v>190</v>
      </c>
      <c r="E1056" s="0" t="s">
        <v>3004</v>
      </c>
    </row>
    <row r="1057" customFormat="false" ht="15" hidden="false" customHeight="false" outlineLevel="0" collapsed="false">
      <c r="A1057" s="0" t="s">
        <v>67</v>
      </c>
      <c r="B1057" s="0" t="s">
        <v>3005</v>
      </c>
      <c r="C1057" s="0" t="s">
        <v>3006</v>
      </c>
      <c r="D1057" s="0" t="s">
        <v>265</v>
      </c>
      <c r="E1057" s="0" t="s">
        <v>1410</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LibreOffice/26.2.5.2$Linux_X86_64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2026-10-01T02:38:32Z</dcterms:created>
  <dc:creator>openpyxl</dc:creator>
  <dc:description/>
  <dc:language>en-US</dc:language>
  <cp:lastModifiedBy/>
  <dcterms:modified xsi:type="dcterms:W3CDTF">2026-10-01T02:38:33Z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